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U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<sst xmlns="http://schemas.openxmlformats.org/spreadsheetml/2006/main" count="974" uniqueCount="539">
  <si>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</si>
  <si>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</si>
  <si>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</si>
  <si>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</si>
  <si>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</si>
  <si>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</si>
  <si>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</si>
  <si>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</si>
  <si>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</si>
  <si>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</si>
  <si>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</si>
  <si>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</si>
  <si>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</si>
  <si>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</si>
  <si>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</si>
  <si>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</si>
  <si>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</si>
  <si>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</si>
  <si>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</si>
  <si>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</si>
  <si>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</si>
  <si>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</si>
  <si>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</si>
  <si>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</si>
  <si>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</si>
  <si>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</si>
  <si>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</si>
  <si>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</si>
  <si>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</si>
  <si>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</si>
  <si>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</si>
  <si>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</si>
  <si>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</si>
  <si>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</si>
  <si>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</si>
  <si>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</si>
  <si>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</si>
  <si>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</si>
  <si>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</si>
  <si>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</si>
  <si>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</si>
  <si>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</si>
  <si>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</si>
  <si>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</si>
  <si>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</si>
  <si>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</si>
  <si>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</si>
  <si>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</si>
  <si>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</si>
  <si>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</si>
  <si>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</si>
  <si>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</si>
  <si>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</si>
  <si>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</si>
  <si>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</si>
  <si>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</si>
  <si>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</si>
  <si>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</si>
  <si>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</si>
  <si>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</si>
  <si>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</si>
  <si>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</si>
  <si>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</si>
  <si>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</si>
  <si>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</si>
  <si>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</si>
  <si>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</si>
  <si>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</si>
  <si>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</si>
  <si>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</si>
  <si>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</si>
  <si>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</si>
  <si>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</si>
  <si>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</si>
  <si>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</si>
  <si>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</si>
  <si>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</si>
  <si>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</si>
  <si>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</si>
  <si>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</si>
  <si>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</si>
  <si>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</si>
  <si>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当麻町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</si>
  <si>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</si>
  <si>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</si>
  <si>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</si>
  <si>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</si>
  <si>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</si>
  <si>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</si>
  <si>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</si>
  <si>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</si>
  <si>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</si>
  <si>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</si>
  <si>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</si>
  <si>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</si>
  <si>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</si>
  <si>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</si>
  <si>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</si>
  <si>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</si>
  <si>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</si>
  <si>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</si>
  <si>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</si>
  <si>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</si>
  <si>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</si>
  <si>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</si>
  <si>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</si>
  <si>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</si>
  <si>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</si>
  <si>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</si>
  <si>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</si>
  <si>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</si>
  <si>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</si>
  <si>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</si>
  <si>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</si>
  <si>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</si>
  <si>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</si>
  <si>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</si>
  <si>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</si>
  <si>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</si>
  <si>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</si>
  <si>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</si>
  <si>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</si>
  <si>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</si>
  <si>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</si>
  <si>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</si>
  <si>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</si>
  <si>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</si>
  <si>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</si>
  <si>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</si>
  <si>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</si>
  <si>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</si>
  <si>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</si>
  <si>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</si>
  <si>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</si>
  <si>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</si>
  <si>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</si>
  <si>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</si>
  <si>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</si>
  <si>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</si>
  <si>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</si>
  <si>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</si>
  <si>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</si>
  <si>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</si>
  <si>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</si>
  <si>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</si>
  <si>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</si>
  <si>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</si>
  <si>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</si>
  <si>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</si>
  <si>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</si>
  <si>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</si>
  <si>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</si>
  <si>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</si>
  <si>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</si>
  <si>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</si>
  <si>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</si>
  <si>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</si>
  <si>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</si>
  <si>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</si>
  <si>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</si>
  <si>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</si>
  <si>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</si>
  <si>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</si>
  <si>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</si>
  <si>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</si>
  <si>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</si>
  <si>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</si>
  <si>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</si>
  <si>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</si>
  <si>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</si>
  <si>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</si>
  <si>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</si>
  <si>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</si>
  <si>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</si>
  <si>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</si>
  <si>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</si>
  <si>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</si>
  <si>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</si>
  <si>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</si>
  <si>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</si>
  <si>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</si>
  <si>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</si>
  <si>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</si>
  <si>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</si>
  <si>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</si>
  <si>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</si>
  <si>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</si>
  <si>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</si>
  <si>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</si>
  <si>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</si>
  <si>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</si>
  <si>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</si>
  <si>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</si>
  <si>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</si>
  <si>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</si>
  <si>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北海道当麻町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</si>
  <si>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</si>
  <si>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</si>
  <si>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</si>
  <si>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</si>
  <si>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</si>
  <si>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</si>
  <si>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</si>
  <si>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</si>
  <si>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</si>
  <si>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</si>
  <si>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</si>
  <si>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</si>
  <si>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</si>
  <si>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</si>
  <si>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</si>
  <si>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</si>
  <si>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</si>
  <si>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</si>
  <si>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</si>
  <si>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</si>
  <si>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</si>
  <si>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</si>
  <si>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</si>
  <si>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</si>
  <si>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</si>
  <si>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</si>
  <si>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</si>
  <si>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</si>
  <si>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</si>
  <si>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</si>
  <si>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</si>
  <si>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</si>
  <si>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</si>
  <si>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</si>
  <si>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</si>
  <si>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</si>
  <si>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</si>
  <si>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</si>
  <si>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</si>
  <si>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</si>
  <si>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</si>
  <si>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</si>
  <si>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</si>
  <si>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</si>
  <si>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</si>
  <si>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</si>
  <si>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</si>
  <si>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</si>
  <si>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</si>
  <si>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</si>
  <si>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</si>
  <si>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</si>
  <si>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</si>
  <si>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</si>
  <si>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</si>
  <si>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</si>
  <si>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</si>
  <si>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</si>
  <si>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</si>
  <si>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</si>
  <si>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</si>
  <si>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</si>
  <si>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</si>
  <si>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</si>
  <si>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</si>
  <si>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</si>
  <si>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</si>
  <si>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</si>
  <si>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</si>
  <si>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</si>
  <si>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</si>
  <si>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</si>
  <si>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</si>
  <si>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</si>
  <si>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</si>
  <si>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</si>
  <si>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</si>
  <si>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</si>
  <si>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</si>
  <si>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</si>
  <si>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</si>
  <si>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</si>
  <si>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</si>
  <si>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</si>
  <si>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</si>
  <si>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</si>
  <si>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</si>
  <si>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</si>
  <si>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</si>
  <si>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</si>
  <si>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</si>
  <si>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</si>
  <si>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</si>
  <si>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</si>
  <si>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</si>
  <si>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</si>
  <si>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</si>
  <si>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</si>
  <si>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</si>
  <si>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</si>
  <si>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</si>
  <si>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</si>
  <si>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</si>
  <si>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</si>
  <si>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</si>
  <si>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</si>
  <si>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</si>
  <si>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</si>
  <si>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</si>
  <si>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</si>
  <si>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</si>
  <si>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</si>
  <si>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</si>
  <si>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</si>
  <si>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</si>
  <si>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</si>
  <si>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</si>
  <si>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</si>
  <si>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</si>
  <si>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</si>
  <si>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</si>
  <si>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</si>
  <si>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</si>
  <si>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</si>
  <si>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</si>
  <si>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</si>
  <si>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</si>
  <si>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</si>
  <si>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</si>
  <si>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</si>
  <si>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</si>
  <si>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</si>
  <si>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</si>
  <si>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</si>
  <si>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</si>
  <si>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</si>
  <si>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</si>
  <si>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</si>
  <si>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</si>
  <si>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</si>
  <si>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</si>
  <si>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</si>
  <si>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</si>
  <si>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</si>
  <si>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</si>
  <si>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</si>
  <si>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</si>
  <si>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</si>
  <si>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</si>
  <si>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</si>
  <si>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北海道当麻町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</si>
  <si>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</si>
  <si>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</si>
  <si>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</si>
  <si>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</si>
  <si>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</si>
  <si>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</si>
  <si>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</si>
  <si>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</si>
  <si>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</si>
  <si>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</si>
  <si>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</si>
  <si>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</si>
  <si>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</si>
  <si>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</si>
  <si>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</si>
  <si>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</si>
  <si>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</si>
  <si>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</si>
  <si>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</si>
  <si>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</si>
  <si>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</si>
  <si>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</si>
  <si>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</si>
  <si>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</si>
  <si>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</si>
  <si>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</si>
  <si>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</si>
  <si>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</si>
  <si>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</si>
  <si>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</si>
  <si>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</si>
  <si>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</si>
  <si>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</si>
  <si>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</si>
  <si>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国民健康保険特別会計（医科診療施設勘定）</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</si>
  <si>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</si>
  <si>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</si>
  <si>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</si>
  <si>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</si>
  <si>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</si>
  <si>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</si>
  <si>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</si>
  <si>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</si>
  <si>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</si>
  <si>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</si>
  <si>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</si>
  <si>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</si>
  <si>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</si>
  <si>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</si>
  <si>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</si>
  <si>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</si>
  <si>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</si>
  <si>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</si>
  <si>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</si>
  <si>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</si>
  <si>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</si>
  <si>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</si>
  <si>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</si>
  <si>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</si>
  <si>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</si>
  <si>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</si>
  <si>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</si>
  <si>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</si>
  <si>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</si>
  <si>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</si>
  <si>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</si>
  <si>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</si>
  <si>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</si>
  <si>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</si>
  <si>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</si>
  <si>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</si>
  <si>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</si>
  <si>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</si>
  <si>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</si>
  <si>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</si>
  <si>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</si>
  <si>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</si>
  <si>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</si>
  <si>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</si>
  <si>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</si>
  <si>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</si>
  <si>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</si>
  <si>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</si>
  <si>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</si>
  <si>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</si>
  <si>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</si>
  <si>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</si>
  <si>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</si>
  <si>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</si>
  <si>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</si>
  <si>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</si>
  <si>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</si>
  <si>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</si>
  <si>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</si>
  <si>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</si>
  <si>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</si>
  <si>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</si>
  <si>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</si>
  <si>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</si>
  <si>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</si>
  <si>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</si>
  <si>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</si>
  <si>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</si>
  <si>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</si>
  <si>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</si>
  <si>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</si>
  <si>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</si>
  <si>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</si>
  <si>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</si>
  <si>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</si>
  <si>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</si>
  <si>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</si>
  <si>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</si>
  <si>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</si>
  <si>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</si>
  <si>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</si>
  <si>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</si>
  <si>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</si>
  <si>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</si>
  <si>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</si>
  <si>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</si>
  <si>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</si>
  <si>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</si>
  <si>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</si>
  <si>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</si>
  <si>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</si>
  <si>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</si>
  <si>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</si>
  <si>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</si>
  <si>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</si>
  <si>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</si>
  <si>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</si>
  <si>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</si>
  <si>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</si>
  <si>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</si>
  <si>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</si>
  <si>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</si>
  <si>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</si>
  <si>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</si>
  <si>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</si>
  <si>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</si>
  <si>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</si>
  <si>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</si>
  <si>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</si>
  <si>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</si>
  <si>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</si>
  <si>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</si>
  <si>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</si>
  <si>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</si>
  <si>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</si>
  <si>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</si>
  <si>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</si>
  <si>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</si>
  <si>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</si>
  <si>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</si>
  <si>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</si>
  <si>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</si>
  <si>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</si>
  <si>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</si>
  <si>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</si>
  <si>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</si>
  <si>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</si>
  <si>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</si>
  <si>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</si>
  <si>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</si>
  <si>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</si>
  <si>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</si>
  <si>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</si>
  <si>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</si>
  <si>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</si>
  <si>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</si>
  <si>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</si>
  <si>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</si>
  <si>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2.23</t>
  </si>
  <si>
    <t>▲ 1.86</t>
  </si>
  <si>
    <t>▲ 7.34</t>
  </si>
  <si>
    <t>一般会計</t>
  </si>
  <si>
    <t>水道事業会計</t>
  </si>
  <si>
    <t>介護保険特別会計</t>
  </si>
  <si>
    <t>国民健康保険特別会計（事業勘定）</t>
  </si>
  <si>
    <t>国民健康保険特別会計（医科診療施設勘定）</t>
  </si>
  <si>
    <t>公共下水道事業特別会計</t>
  </si>
  <si>
    <t>後期高齢者医療特別会計</t>
  </si>
  <si>
    <t>その他会計（赤字）</t>
  </si>
  <si>
    <t>その他会計（黒字）</t>
  </si>
  <si>
    <t>愛別町外３町塵芥処理組合</t>
    <rPh sb="0" eb="2">
      <t>アイベツ</t>
    </rPh>
    <rPh sb="2" eb="3">
      <t>チョウ</t>
    </rPh>
    <rPh sb="3" eb="4">
      <t>ホカ</t>
    </rPh>
    <rPh sb="5" eb="6">
      <t>チョウ</t>
    </rPh>
    <rPh sb="6" eb="8">
      <t>ジンカイ</t>
    </rPh>
    <rPh sb="8" eb="10">
      <t>ショリ</t>
    </rPh>
    <rPh sb="10" eb="12">
      <t>クミアイ</t>
    </rPh>
    <phoneticPr fontId="2"/>
  </si>
  <si>
    <t>大雪浄化組合</t>
    <rPh sb="0" eb="2">
      <t>タイセツ</t>
    </rPh>
    <rPh sb="2" eb="4">
      <t>ジョウカ</t>
    </rPh>
    <rPh sb="4" eb="6">
      <t>クミアイ</t>
    </rPh>
    <phoneticPr fontId="2"/>
  </si>
  <si>
    <t>大雪消防組合</t>
    <rPh sb="0" eb="2">
      <t>タイセツ</t>
    </rPh>
    <rPh sb="2" eb="4">
      <t>ショウボウ</t>
    </rPh>
    <rPh sb="4" eb="6">
      <t>クミアイ</t>
    </rPh>
    <phoneticPr fontId="2"/>
  </si>
  <si>
    <t>上川広域滞納整理機構</t>
    <rPh sb="0" eb="2">
      <t>カミカワ</t>
    </rPh>
    <rPh sb="2" eb="4">
      <t>コウイキ</t>
    </rPh>
    <rPh sb="4" eb="6">
      <t>タイノウ</t>
    </rPh>
    <rPh sb="6" eb="8">
      <t>セイリ</t>
    </rPh>
    <rPh sb="8" eb="10">
      <t>キコウ</t>
    </rPh>
    <phoneticPr fontId="2"/>
  </si>
  <si>
    <t>上川教育研修センター組合</t>
    <rPh sb="0" eb="2">
      <t>カミカワ</t>
    </rPh>
    <rPh sb="2" eb="4">
      <t>キョウイク</t>
    </rPh>
    <rPh sb="4" eb="6">
      <t>ケンシュウ</t>
    </rPh>
    <rPh sb="10" eb="12">
      <t>クミアイ</t>
    </rPh>
    <phoneticPr fontId="2"/>
  </si>
  <si>
    <t>当麻土地開発公社</t>
    <rPh sb="0" eb="2">
      <t>トウマ</t>
    </rPh>
    <rPh sb="2" eb="4">
      <t>トチ</t>
    </rPh>
    <rPh sb="4" eb="6">
      <t>カイハツ</t>
    </rPh>
    <rPh sb="6" eb="8">
      <t>コウシャ</t>
    </rPh>
    <phoneticPr fontId="2"/>
  </si>
  <si>
    <t>㈱とうま振興公社</t>
    <rPh sb="4" eb="6">
      <t>シンコウ</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</si>
</sst>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229871</c:v>
                </c:pt>
                <c:pt idx="1">
                  <c:v>141359</c:v>
                </c:pt>
                <c:pt idx="2">
                  <c:v>108373</c:v>
                </c:pt>
                <c:pt idx="3">
                  <c:v>225161</c:v>
                </c:pt>
                <c:pt idx="4">
                  <c:v>249319</c:v>
                </c:pt>
              </c:numCache>
            </c:numRef>
          </c:val>
          <c:smooth val="0"/>
        </c:ser>
        <c:dLbls>
          <c:showLegendKey val="0"/>
          <c:showVal val="0"/>
          <c:showCatName val="0"/>
          <c:showSerName val="0"/>
          <c:showPercent val="0"/>
          <c:showBubbleSize val="0"/>
        </c:dLbls>
        <c:marker val="1"/>
        <c:smooth val="0"/>
        <c:axId val="87526784"/>
        <c:axId val="87623168"/>
      </c:lineChart>
      <c:catAx>
        <c:axId val="87526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623168"/>
        <c:crosses val="autoZero"/>
        <c:auto val="1"/>
        <c:lblAlgn val="ctr"/>
        <c:lblOffset val="100"/>
        <c:tickLblSkip val="1"/>
        <c:tickMarkSkip val="1"/>
        <c:noMultiLvlLbl val="0"/>
      </c:catAx>
      <c:valAx>
        <c:axId val="876231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2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c:v>
                </c:pt>
                <c:pt idx="1">
                  <c:v>6.53</c:v>
                </c:pt>
                <c:pt idx="2">
                  <c:v>4.7</c:v>
                </c:pt>
                <c:pt idx="3">
                  <c:v>5.0199999999999996</c:v>
                </c:pt>
                <c:pt idx="4">
                  <c:v>4.08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12.38</c:v>
                </c:pt>
                <c:pt idx="1">
                  <c:v>14.62</c:v>
                </c:pt>
                <c:pt idx="2">
                  <c:v>18.54</c:v>
                </c:pt>
                <c:pt idx="3">
                  <c:v>21.53</c:v>
                </c:pt>
                <c:pt idx="4">
                  <c:v>17.95</c:v>
                </c:pt>
              </c:numCache>
            </c:numRef>
          </c:val>
        </c:ser>
        <c:dLbls>
          <c:showLegendKey val="0"/>
          <c:showVal val="0"/>
          <c:showCatName val="0"/>
          <c:showSerName val="0"/>
          <c:showPercent val="0"/>
          <c:showBubbleSize val="0"/>
        </c:dLbls>
        <c:gapWidth val="250"/>
        <c:overlap val="100"/>
        <c:axId val="100267136"/>
        <c:axId val="10026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-2.23</c:v>
                </c:pt>
                <c:pt idx="1">
                  <c:v>4.21</c:v>
                </c:pt>
                <c:pt idx="2">
                  <c:v>-1.86</c:v>
                </c:pt>
                <c:pt idx="3">
                  <c:v>0.76</c:v>
                </c:pt>
                <c:pt idx="4">
                  <c:v>-7.34</c:v>
                </c:pt>
              </c:numCache>
            </c:numRef>
          </c:val>
          <c:smooth val="0"/>
        </c:ser>
        <c:dLbls>
          <c:showLegendKey val="0"/>
          <c:showVal val="0"/>
          <c:showCatName val="0"/>
          <c:showSerName val="0"/>
          <c:showPercent val="0"/>
          <c:showBubbleSize val="0"/>
        </c:dLbls>
        <c:marker val="1"/>
        <c:smooth val="0"/>
        <c:axId val="100267136"/>
        <c:axId val="100269056"/>
      </c:lineChart>
      <c:catAx>
        <c:axId val="1002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269056"/>
        <c:crosses val="autoZero"/>
        <c:auto val="1"/>
        <c:lblAlgn val="ctr"/>
        <c:lblOffset val="100"/>
        <c:tickLblSkip val="1"/>
        <c:tickMarkSkip val="1"/>
        <c:noMultiLvlLbl val="0"/>
      </c:catAx>
      <c:valAx>
        <c:axId val="10026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6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国民健康保険特別会計（医科診療施設勘定）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0.51</c:v>
                </c:pt>
                <c:pt idx="2">
                  <c:v>#N/A</c:v>
                </c:pt>
                <c:pt idx="3">
                  <c:v>0.28000000000000003</c:v>
                </c:pt>
                <c:pt idx="4">
                  <c:v>#N/A</c:v>
                </c:pt>
                <c:pt idx="5">
                  <c:v>0.34</c:v>
                </c:pt>
                <c:pt idx="6">
                  <c:v>#N/A</c:v>
                </c:pt>
                <c:pt idx="7">
                  <c:v>0.99</c:v>
                </c:pt>
                <c:pt idx="8">
                  <c:v>#N/A</c:v>
                </c:pt>
                <c:pt idx="9">
                  <c:v>0.46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0.14000000000000001</c:v>
                </c:pt>
                <c:pt idx="4">
                  <c:v>#N/A</c:v>
                </c:pt>
                <c:pt idx="5">
                  <c:v>0.11</c:v>
                </c:pt>
                <c:pt idx="6">
                  <c:v>#N/A</c:v>
                </c:pt>
                <c:pt idx="7">
                  <c:v>0.14000000000000001</c:v>
                </c:pt>
                <c:pt idx="8">
                  <c:v>#N/A</c:v>
                </c:pt>
                <c:pt idx="9">
                  <c:v>0.63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2.0699999999999998</c:v>
                </c:pt>
                <c:pt idx="2">
                  <c:v>#N/A</c:v>
                </c:pt>
                <c:pt idx="3">
                  <c:v>2.7</c:v>
                </c:pt>
                <c:pt idx="4">
                  <c:v>#N/A</c:v>
                </c:pt>
                <c:pt idx="5">
                  <c:v>2.98</c:v>
                </c:pt>
                <c:pt idx="6">
                  <c:v>#N/A</c:v>
                </c:pt>
                <c:pt idx="7">
                  <c:v>2.62</c:v>
                </c:pt>
                <c:pt idx="8">
                  <c:v>#N/A</c:v>
                </c:pt>
                <c:pt idx="9">
                  <c:v>3.29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2.59</c:v>
                </c:pt>
                <c:pt idx="2">
                  <c:v>#N/A</c:v>
                </c:pt>
                <c:pt idx="3">
                  <c:v>6.53</c:v>
                </c:pt>
                <c:pt idx="4">
                  <c:v>#N/A</c:v>
                </c:pt>
                <c:pt idx="5">
                  <c:v>4.7</c:v>
                </c:pt>
                <c:pt idx="6">
                  <c:v>#N/A</c:v>
                </c:pt>
                <c:pt idx="7">
                  <c:v>5.0199999999999996</c:v>
                </c:pt>
                <c:pt idx="8">
                  <c:v>#N/A</c:v>
                </c:pt>
                <c:pt idx="9">
                  <c:v>4.08</c:v>
                </c:pt>
              </c:numCache>
            </c:numRef>
          </c:val>
        </c:ser>
        <c:dLbls>
          <c:showLegendKey val="0"/>
          <c:showVal val="0"/>
          <c:showCatName val="0"/>
          <c:showSerName val="0"/>
          <c:showPercent val="0"/>
          <c:showBubbleSize val="0"/>
        </c:dLbls>
        <c:gapWidth val="150"/>
        <c:overlap val="100"/>
        <c:axId val="100822016"/>
        <c:axId val="100840192"/>
      </c:barChart>
      <c:catAx>
        <c:axId val="1008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840192"/>
        <c:crosses val="autoZero"/>
        <c:auto val="1"/>
        <c:lblAlgn val="ctr"/>
        <c:lblOffset val="100"/>
        <c:tickLblSkip val="1"/>
        <c:tickMarkSkip val="1"/>
        <c:noMultiLvlLbl val="0"/>
      </c:catAx>
      <c:valAx>
        <c:axId val="10084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2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457</c:v>
                </c:pt>
                <c:pt idx="5">
                  <c:v>463</c:v>
                </c:pt>
                <c:pt idx="8">
                  <c:v>448</c:v>
                </c:pt>
                <c:pt idx="11">
                  <c:v>440</c:v>
                </c:pt>
                <c:pt idx="14">
                  <c:v>468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112</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54</c:v>
                </c:pt>
                <c:pt idx="3">
                  <c:v>27</c:v>
                </c:pt>
                <c:pt idx="6">
                  <c:v>12</c:v>
                </c:pt>
                <c:pt idx="9">
                  <c:v>5</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86</c:v>
                </c:pt>
                <c:pt idx="3">
                  <c:v>81</c:v>
                </c:pt>
                <c:pt idx="6">
                  <c:v>77</c:v>
                </c:pt>
                <c:pt idx="9">
                  <c:v>72</c:v>
                </c:pt>
                <c:pt idx="12">
                  <c:v>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556</c:v>
                </c:pt>
                <c:pt idx="3">
                  <c:v>537</c:v>
                </c:pt>
                <c:pt idx="6">
                  <c:v>506</c:v>
                </c:pt>
                <c:pt idx="9">
                  <c:v>492</c:v>
                </c:pt>
                <c:pt idx="12">
                  <c:v>523</c:v>
                </c:pt>
              </c:numCache>
            </c:numRef>
          </c:val>
        </c:ser>
        <c:dLbls>
          <c:showLegendKey val="0"/>
          <c:showVal val="0"/>
          <c:showCatName val="0"/>
          <c:showSerName val="0"/>
          <c:showPercent val="0"/>
          <c:showBubbleSize val="0"/>
        </c:dLbls>
        <c:gapWidth val="100"/>
        <c:overlap val="100"/>
        <c:axId val="100226944"/>
        <c:axId val="10045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254</c:v>
                </c:pt>
                <c:pt idx="2">
                  <c:v>#N/A</c:v>
                </c:pt>
                <c:pt idx="3">
                  <c:v>#N/A</c:v>
                </c:pt>
                <c:pt idx="4">
                  <c:v>294</c:v>
                </c:pt>
                <c:pt idx="5">
                  <c:v>#N/A</c:v>
                </c:pt>
                <c:pt idx="6">
                  <c:v>#N/A</c:v>
                </c:pt>
                <c:pt idx="7">
                  <c:v>150</c:v>
                </c:pt>
                <c:pt idx="8">
                  <c:v>#N/A</c:v>
                </c:pt>
                <c:pt idx="9">
                  <c:v>#N/A</c:v>
                </c:pt>
                <c:pt idx="10">
                  <c:v>132</c:v>
                </c:pt>
                <c:pt idx="11">
                  <c:v>#N/A</c:v>
                </c:pt>
                <c:pt idx="12">
                  <c:v>#N/A</c:v>
                </c:pt>
                <c:pt idx="13">
                  <c:v>129</c:v>
                </c:pt>
                <c:pt idx="14">
                  <c:v>#N/A</c:v>
                </c:pt>
              </c:numCache>
            </c:numRef>
          </c:val>
          <c:smooth val="0"/>
        </c:ser>
        <c:dLbls>
          <c:showLegendKey val="0"/>
          <c:showVal val="0"/>
          <c:showCatName val="0"/>
          <c:showSerName val="0"/>
          <c:showPercent val="0"/>
          <c:showBubbleSize val="0"/>
        </c:dLbls>
        <c:marker val="1"/>
        <c:smooth val="0"/>
        <c:axId val="100226944"/>
        <c:axId val="100450304"/>
      </c:lineChart>
      <c:catAx>
        <c:axId val="1002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50304"/>
        <c:crosses val="autoZero"/>
        <c:auto val="1"/>
        <c:lblAlgn val="ctr"/>
        <c:lblOffset val="100"/>
        <c:tickLblSkip val="1"/>
        <c:tickMarkSkip val="1"/>
        <c:noMultiLvlLbl val="0"/>
      </c:catAx>
      <c:valAx>
        <c:axId val="10045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3473</c:v>
                </c:pt>
                <c:pt idx="5">
                  <c:v>3477</c:v>
                </c:pt>
                <c:pt idx="8">
                  <c:v>3790</c:v>
                </c:pt>
                <c:pt idx="11">
                  <c:v>4051</c:v>
                </c:pt>
                <c:pt idx="14">
                  <c:v>4884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407</c:v>
                </c:pt>
                <c:pt idx="5">
                  <c:v>479</c:v>
                </c:pt>
                <c:pt idx="8">
                  <c:v>560</c:v>
                </c:pt>
                <c:pt idx="11">
                  <c:v>605</c:v>
                </c:pt>
                <c:pt idx="14">
                  <c:v>729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1698</c:v>
                </c:pt>
                <c:pt idx="5">
                  <c:v>1823</c:v>
                </c:pt>
                <c:pt idx="8">
                  <c:v>2278</c:v>
                </c:pt>
                <c:pt idx="11">
                  <c:v>2644</c:v>
                </c:pt>
                <c:pt idx="14">
                  <c:v>2918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1049</c:v>
                </c:pt>
                <c:pt idx="3">
                  <c:v>1028</c:v>
                </c:pt>
                <c:pt idx="6">
                  <c:v>999</c:v>
                </c:pt>
                <c:pt idx="9">
                  <c:v>967</c:v>
                </c:pt>
                <c:pt idx="12">
                  <c:v>893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c:v>
                </c:pt>
                <c:pt idx="3">
                  <c:v>31</c:v>
                </c:pt>
                <c:pt idx="6">
                  <c:v>19</c:v>
                </c:pt>
                <c:pt idx="9">
                  <c:v>15</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545</c:v>
                </c:pt>
                <c:pt idx="3">
                  <c:v>477</c:v>
                </c:pt>
                <c:pt idx="6">
                  <c:v>447</c:v>
                </c:pt>
                <c:pt idx="9">
                  <c:v>391</c:v>
                </c:pt>
                <c:pt idx="12">
                  <c:v>342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129</c:v>
                </c:pt>
                <c:pt idx="3">
                  <c:v>12</c:v>
                </c:pt>
                <c:pt idx="6">
                  <c:v>10</c:v>
                </c:pt>
                <c:pt idx="9">
                  <c:v>7</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5009</c:v>
                </c:pt>
                <c:pt idx="3">
                  <c:v>4971</c:v>
                </c:pt>
                <c:pt idx="6">
                  <c:v>5196</c:v>
                </c:pt>
                <c:pt idx="9">
                  <c:v>6019</c:v>
                </c:pt>
                <c:pt idx="12">
                  <c:v>7032</c:v>
                </c:pt>
              </c:numCache>
            </c:numRef>
          </c:val>
        </c:ser>
        <c:dLbls>
          <c:showLegendKey val="0"/>
          <c:showVal val="0"/>
          <c:showCatName val="0"/>
          <c:showSerName val="0"/>
          <c:showPercent val="0"/>
          <c:showBubbleSize val="0"/>
        </c:dLbls>
        <c:gapWidth val="100"/>
        <c:overlap val="100"/>
        <c:axId val="100284288"/>
        <c:axId val="100290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1211</c:v>
                </c:pt>
                <c:pt idx="2">
                  <c:v>#N/A</c:v>
                </c:pt>
                <c:pt idx="3">
                  <c:v>#N/A</c:v>
                </c:pt>
                <c:pt idx="4">
                  <c:v>741</c:v>
                </c:pt>
                <c:pt idx="5">
                  <c:v>#N/A</c:v>
                </c:pt>
                <c:pt idx="6">
                  <c:v>#N/A</c:v>
                </c:pt>
                <c:pt idx="7">
                  <c:v>43</c:v>
                </c:pt>
                <c:pt idx="8">
                  <c:v>#N/A</c:v>
                </c:pt>
                <c:pt idx="9">
                  <c:v>#N/A</c:v>
                </c:pt>
                <c:pt idx="10">
                  <c:v>98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284288"/>
        <c:axId val="100290560"/>
      </c:lineChart>
      <c:catAx>
        <c:axId val="10028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290560"/>
        <c:crosses val="autoZero"/>
        <c:auto val="1"/>
        <c:lblAlgn val="ctr"/>
        <c:lblOffset val="100"/>
        <c:tickLblSkip val="1"/>
        <c:tickMarkSkip val="1"/>
        <c:noMultiLvlLbl val="0"/>
      </c:catAx>
      <c:valAx>
        <c:axId val="10029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8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6,834
6,827
204.90
6,257,579
6,113,936
128,484
3,146,755
7,031,667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a:t>
          </a:r>
          <a:r>
            <a:rPr kumimoji="1" lang="en-US" altLang="ja-JP" sz="1300">
              <a:latin typeface="ＭＳ Ｐゴシック"/>
            </a:rPr>
            <a:t>0.03</a:t>
          </a:r>
          <a:r>
            <a:rPr kumimoji="1" lang="ja-JP" altLang="en-US" sz="1300">
              <a:latin typeface="ＭＳ Ｐゴシック"/>
            </a:rPr>
            <a:t>ポイント下回っており、景気の低迷や人口減少により自主財源である町税の伸びが見込めないことが大きな要因となっている。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6" name="直線コネクタ 65"/>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69" name="直線コネクタ 68"/>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2" name="直線コネクタ 71"/>
        <xdr:cNvCxnSpPr/>
      </xdr:nvCxnSpPr>
      <xdr:spPr>
        <a:xfrm>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5" name="直線コネクタ 74"/>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5" name="円/楕円 84"/>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17232</xdr:rowOff>
    </xdr:from>
    <xdr:ext cx="762000" cy="259045"/>
    <xdr:sp macro="" textlink="">
      <xdr:nvSpPr>
        <xdr:cNvPr id="86" name="財政力該当値テキスト"/>
        <xdr:cNvSpPr txBox="1"/>
      </xdr:nvSpPr>
      <xdr:spPr>
        <a:xfrm>
          <a:off x="5041900" y="73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7" name="円/楕円 86"/>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8" name="テキスト ボックス 87"/>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89" name="円/楕円 88"/>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0" name="テキスト ボックス 89"/>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1" name="円/楕円 90"/>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2" name="テキスト ボックス 91"/>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3" name="円/楕円 92"/>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4" name="テキスト ボックス 93"/>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人件費の抑制などに努めた結果、類似団体内平均値と比較して、</a:t>
          </a:r>
          <a:r>
            <a:rPr kumimoji="1" lang="en-US" altLang="ja-JP" sz="1300">
              <a:latin typeface="ＭＳ Ｐゴシック"/>
            </a:rPr>
            <a:t>3.8</a:t>
          </a:r>
          <a:r>
            <a:rPr kumimoji="1" lang="ja-JP" altLang="en-US" sz="1300">
              <a:latin typeface="ＭＳ Ｐゴシック"/>
            </a:rPr>
            <a:t>ポイント下回ってはいるが、近年数値は増加傾向にある。</a:t>
          </a:r>
          <a:endParaRPr kumimoji="1" lang="en-US" altLang="ja-JP" sz="1300">
            <a:latin typeface="ＭＳ Ｐゴシック"/>
          </a:endParaRPr>
        </a:p>
        <a:p>
          <a:r>
            <a:rPr kumimoji="1" lang="ja-JP" altLang="en-US" sz="1300">
              <a:latin typeface="ＭＳ Ｐゴシック"/>
            </a:rPr>
            <a:t>　近年増えている特例的な地方債の発行によるものが影響しているが、今後は計画的な事業の執行、事務の効率化を図り引き続き経常経費の節減に努める。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80645</xdr:rowOff>
    </xdr:from>
    <xdr:to>
      <xdr:col>7</xdr:col>
      <xdr:colOff>152400</xdr:colOff>
      <xdr:row>62</xdr:row>
      <xdr:rowOff>157056</xdr:rowOff>
    </xdr:to>
    <xdr:cxnSp macro="">
      <xdr:nvCxnSpPr>
        <xdr:cNvPr id="129" name="直線コネクタ 128"/>
        <xdr:cNvCxnSpPr/>
      </xdr:nvCxnSpPr>
      <xdr:spPr>
        <a:xfrm>
          <a:off x="4114800" y="10710545"/>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80645</xdr:rowOff>
    </xdr:to>
    <xdr:cxnSp macro="">
      <xdr:nvCxnSpPr>
        <xdr:cNvPr id="132" name="直線コネクタ 131"/>
        <xdr:cNvCxnSpPr/>
      </xdr:nvCxnSpPr>
      <xdr:spPr>
        <a:xfrm>
          <a:off x="3225800" y="1063413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4233</xdr:rowOff>
    </xdr:to>
    <xdr:cxnSp macro="">
      <xdr:nvCxnSpPr>
        <xdr:cNvPr id="135" name="直線コネクタ 134"/>
        <xdr:cNvCxnSpPr/>
      </xdr:nvCxnSpPr>
      <xdr:spPr>
        <a:xfrm>
          <a:off x="2336800" y="1061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61</xdr:row>
      <xdr:rowOff>151554</xdr:rowOff>
    </xdr:to>
    <xdr:cxnSp macro="">
      <xdr:nvCxnSpPr>
        <xdr:cNvPr id="138" name="直線コネクタ 137"/>
        <xdr:cNvCxnSpPr/>
      </xdr:nvCxnSpPr>
      <xdr:spPr>
        <a:xfrm>
          <a:off x="1447800" y="1057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48" name="円/楕円 147"/>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49"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29845</xdr:rowOff>
    </xdr:from>
    <xdr:to>
      <xdr:col>6</xdr:col>
      <xdr:colOff>50800</xdr:colOff>
      <xdr:row>62</xdr:row>
      <xdr:rowOff>131445</xdr:rowOff>
    </xdr:to>
    <xdr:sp macro="" textlink="">
      <xdr:nvSpPr>
        <xdr:cNvPr id="150" name="円/楕円 149"/>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141622</xdr:rowOff>
    </xdr:from>
    <xdr:ext cx="736600" cy="259045"/>
    <xdr:sp macro="" textlink="">
      <xdr:nvSpPr>
        <xdr:cNvPr id="151" name="テキスト ボックス 150"/>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2" name="円/楕円 151"/>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3" name="テキスト ボックス 152"/>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4" name="円/楕円 153"/>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5" name="テキスト ボックス 154"/>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6" name="円/楕円 155"/>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7" name="テキスト ボックス 156"/>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[244,348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類似団体内平均値と比較して人口一人当たり約</a:t>
          </a:r>
          <a:r>
            <a:rPr kumimoji="1" lang="en-US" altLang="ja-JP" sz="1300">
              <a:latin typeface="ＭＳ Ｐゴシック"/>
            </a:rPr>
            <a:t>20</a:t>
          </a:r>
          <a:r>
            <a:rPr kumimoji="1" lang="ja-JP" altLang="en-US" sz="1300">
              <a:latin typeface="ＭＳ Ｐゴシック"/>
            </a:rPr>
            <a:t>千円下回っているが、今後、公共施設全般にわたり維持補修経費の増加も見込まれることから、引き続き計画的な事業執行と経費節減に努める。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20535</xdr:rowOff>
    </xdr:from>
    <xdr:to>
      <xdr:col>7</xdr:col>
      <xdr:colOff>152400</xdr:colOff>
      <xdr:row>84</xdr:row>
      <xdr:rowOff>68912</xdr:rowOff>
    </xdr:to>
    <xdr:cxnSp macro="">
      <xdr:nvCxnSpPr>
        <xdr:cNvPr id="189" name="直線コネクタ 188"/>
        <xdr:cNvCxnSpPr/>
      </xdr:nvCxnSpPr>
      <xdr:spPr>
        <a:xfrm>
          <a:off x="4114800" y="14422335"/>
          <a:ext cx="838200" cy="4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158967</xdr:rowOff>
    </xdr:from>
    <xdr:to>
      <xdr:col>6</xdr:col>
      <xdr:colOff>0</xdr:colOff>
      <xdr:row>84</xdr:row>
      <xdr:rowOff>20535</xdr:rowOff>
    </xdr:to>
    <xdr:cxnSp macro="">
      <xdr:nvCxnSpPr>
        <xdr:cNvPr id="192" name="直線コネクタ 191"/>
        <xdr:cNvCxnSpPr/>
      </xdr:nvCxnSpPr>
      <xdr:spPr>
        <a:xfrm>
          <a:off x="3225800" y="14389317"/>
          <a:ext cx="8890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141970</xdr:rowOff>
    </xdr:from>
    <xdr:to>
      <xdr:col>4</xdr:col>
      <xdr:colOff>482600</xdr:colOff>
      <xdr:row>83</xdr:row>
      <xdr:rowOff>158967</xdr:rowOff>
    </xdr:to>
    <xdr:cxnSp macro="">
      <xdr:nvCxnSpPr>
        <xdr:cNvPr id="195" name="直線コネクタ 194"/>
        <xdr:cNvCxnSpPr/>
      </xdr:nvCxnSpPr>
      <xdr:spPr>
        <a:xfrm>
          <a:off x="2336800" y="14372320"/>
          <a:ext cx="8890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137447</xdr:rowOff>
    </xdr:from>
    <xdr:to>
      <xdr:col>3</xdr:col>
      <xdr:colOff>279400</xdr:colOff>
      <xdr:row>83</xdr:row>
      <xdr:rowOff>141970</xdr:rowOff>
    </xdr:to>
    <xdr:cxnSp macro="">
      <xdr:nvCxnSpPr>
        <xdr:cNvPr id="198" name="直線コネクタ 197"/>
        <xdr:cNvCxnSpPr/>
      </xdr:nvCxnSpPr>
      <xdr:spPr>
        <a:xfrm>
          <a:off x="1447800" y="14367797"/>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18112</xdr:rowOff>
    </xdr:from>
    <xdr:to>
      <xdr:col>7</xdr:col>
      <xdr:colOff>203200</xdr:colOff>
      <xdr:row>84</xdr:row>
      <xdr:rowOff>119712</xdr:rowOff>
    </xdr:to>
    <xdr:sp macro="" textlink="">
      <xdr:nvSpPr>
        <xdr:cNvPr id="208" name="円/楕円 207"/>
        <xdr:cNvSpPr/>
      </xdr:nvSpPr>
      <xdr:spPr>
        <a:xfrm>
          <a:off x="4902200" y="144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34639</xdr:rowOff>
    </xdr:from>
    <xdr:ext cx="762000" cy="259045"/>
    <xdr:sp macro="" textlink="">
      <xdr:nvSpPr>
        <xdr:cNvPr id="209" name="人件費・物件費等の状況該当値テキスト"/>
        <xdr:cNvSpPr txBox="1"/>
      </xdr:nvSpPr>
      <xdr:spPr>
        <a:xfrm>
          <a:off x="5041900" y="1426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244,348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141185</xdr:rowOff>
    </xdr:from>
    <xdr:to>
      <xdr:col>6</xdr:col>
      <xdr:colOff>50800</xdr:colOff>
      <xdr:row>84</xdr:row>
      <xdr:rowOff>71335</xdr:rowOff>
    </xdr:to>
    <xdr:sp macro="" textlink="">
      <xdr:nvSpPr>
        <xdr:cNvPr id="210" name="円/楕円 209"/>
        <xdr:cNvSpPr/>
      </xdr:nvSpPr>
      <xdr:spPr>
        <a:xfrm>
          <a:off x="4064000" y="1437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81512</xdr:rowOff>
    </xdr:from>
    <xdr:ext cx="736600" cy="259045"/>
    <xdr:sp macro="" textlink="">
      <xdr:nvSpPr>
        <xdr:cNvPr id="211" name="テキスト ボックス 210"/>
        <xdr:cNvSpPr txBox="1"/>
      </xdr:nvSpPr>
      <xdr:spPr>
        <a:xfrm>
          <a:off x="3733800" y="1414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108167</xdr:rowOff>
    </xdr:from>
    <xdr:to>
      <xdr:col>4</xdr:col>
      <xdr:colOff>533400</xdr:colOff>
      <xdr:row>84</xdr:row>
      <xdr:rowOff>38317</xdr:rowOff>
    </xdr:to>
    <xdr:sp macro="" textlink="">
      <xdr:nvSpPr>
        <xdr:cNvPr id="212" name="円/楕円 211"/>
        <xdr:cNvSpPr/>
      </xdr:nvSpPr>
      <xdr:spPr>
        <a:xfrm>
          <a:off x="3175000" y="143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48494</xdr:rowOff>
    </xdr:from>
    <xdr:ext cx="762000" cy="259045"/>
    <xdr:sp macro="" textlink="">
      <xdr:nvSpPr>
        <xdr:cNvPr id="213" name="テキスト ボックス 212"/>
        <xdr:cNvSpPr txBox="1"/>
      </xdr:nvSpPr>
      <xdr:spPr>
        <a:xfrm>
          <a:off x="2844800" y="1410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210,616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91170</xdr:rowOff>
    </xdr:from>
    <xdr:to>
      <xdr:col>3</xdr:col>
      <xdr:colOff>330200</xdr:colOff>
      <xdr:row>84</xdr:row>
      <xdr:rowOff>21320</xdr:rowOff>
    </xdr:to>
    <xdr:sp macro="" textlink="">
      <xdr:nvSpPr>
        <xdr:cNvPr id="214" name="円/楕円 213"/>
        <xdr:cNvSpPr/>
      </xdr:nvSpPr>
      <xdr:spPr>
        <a:xfrm>
          <a:off x="2286000" y="143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31497</xdr:rowOff>
    </xdr:from>
    <xdr:ext cx="762000" cy="259045"/>
    <xdr:sp macro="" textlink="">
      <xdr:nvSpPr>
        <xdr:cNvPr id="215" name="テキスト ボックス 214"/>
        <xdr:cNvSpPr txBox="1"/>
      </xdr:nvSpPr>
      <xdr:spPr>
        <a:xfrm>
          <a:off x="1955800" y="140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86647</xdr:rowOff>
    </xdr:from>
    <xdr:to>
      <xdr:col>2</xdr:col>
      <xdr:colOff>127000</xdr:colOff>
      <xdr:row>84</xdr:row>
      <xdr:rowOff>16797</xdr:rowOff>
    </xdr:to>
    <xdr:sp macro="" textlink="">
      <xdr:nvSpPr>
        <xdr:cNvPr id="216" name="円/楕円 215"/>
        <xdr:cNvSpPr/>
      </xdr:nvSpPr>
      <xdr:spPr>
        <a:xfrm>
          <a:off x="1397000" y="143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26974</xdr:rowOff>
    </xdr:from>
    <xdr:ext cx="762000" cy="259045"/>
    <xdr:sp macro="" textlink="">
      <xdr:nvSpPr>
        <xdr:cNvPr id="217" name="テキスト ボックス 216"/>
        <xdr:cNvSpPr txBox="1"/>
      </xdr:nvSpPr>
      <xdr:spPr>
        <a:xfrm>
          <a:off x="1066800" y="140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年、平成</a:t>
          </a:r>
          <a:r>
            <a:rPr kumimoji="1" lang="en-US" altLang="ja-JP" sz="1300">
              <a:latin typeface="ＭＳ Ｐゴシック"/>
            </a:rPr>
            <a:t>24</a:t>
          </a:r>
          <a:r>
            <a:rPr kumimoji="1" lang="ja-JP" altLang="en-US" sz="1300">
              <a:latin typeface="ＭＳ Ｐゴシック"/>
            </a:rPr>
            <a:t>年と東日本大震災の復興財源にあてるため、国家公務員給与の改定及び臨時特例に基づき、平均</a:t>
          </a:r>
          <a:r>
            <a:rPr kumimoji="1" lang="en-US" altLang="ja-JP" sz="1300">
              <a:latin typeface="ＭＳ Ｐゴシック"/>
            </a:rPr>
            <a:t>7.8%</a:t>
          </a:r>
          <a:r>
            <a:rPr kumimoji="1" lang="ja-JP" altLang="en-US" sz="1300">
              <a:latin typeface="ＭＳ Ｐゴシック"/>
            </a:rPr>
            <a:t>の給与減額支給措置を行ったことにより</a:t>
          </a:r>
          <a:r>
            <a:rPr kumimoji="1" lang="en-US" altLang="ja-JP" sz="1300">
              <a:latin typeface="ＭＳ Ｐゴシック"/>
            </a:rPr>
            <a:t>100</a:t>
          </a:r>
          <a:r>
            <a:rPr kumimoji="1" lang="ja-JP" altLang="en-US" sz="1300">
              <a:latin typeface="ＭＳ Ｐゴシック"/>
            </a:rPr>
            <a:t>ポイントを上回っているが、平成</a:t>
          </a:r>
          <a:r>
            <a:rPr kumimoji="1" lang="en-US" altLang="ja-JP" sz="1300">
              <a:latin typeface="ＭＳ Ｐゴシック"/>
            </a:rPr>
            <a:t>25</a:t>
          </a:r>
          <a:r>
            <a:rPr kumimoji="1" lang="ja-JP" altLang="en-US" sz="1300">
              <a:latin typeface="ＭＳ Ｐゴシック"/>
            </a:rPr>
            <a:t>年よりその措置が終了したことにより、例年並みの数値に戻っている。平成</a:t>
          </a:r>
          <a:r>
            <a:rPr kumimoji="1" lang="en-US" altLang="ja-JP" sz="1300">
              <a:latin typeface="ＭＳ Ｐゴシック"/>
            </a:rPr>
            <a:t>26</a:t>
          </a:r>
          <a:r>
            <a:rPr kumimoji="1" lang="ja-JP" altLang="en-US" sz="1300">
              <a:latin typeface="ＭＳ Ｐゴシック"/>
            </a:rPr>
            <a:t>年度も数値を維持しているが、職員の年齢構成の変動により指数が変化するため、引き続き適正な職員給与水準の維持に努めていく。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85</xdr:row>
      <xdr:rowOff>104139</xdr:rowOff>
    </xdr:to>
    <xdr:cxnSp macro="">
      <xdr:nvCxnSpPr>
        <xdr:cNvPr id="249" name="直線コネクタ 248"/>
        <xdr:cNvCxnSpPr/>
      </xdr:nvCxnSpPr>
      <xdr:spPr>
        <a:xfrm>
          <a:off x="16179800" y="14658087"/>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87</xdr:row>
      <xdr:rowOff>147320</xdr:rowOff>
    </xdr:to>
    <xdr:cxnSp macro="">
      <xdr:nvCxnSpPr>
        <xdr:cNvPr id="252" name="直線コネクタ 251"/>
        <xdr:cNvCxnSpPr/>
      </xdr:nvCxnSpPr>
      <xdr:spPr>
        <a:xfrm flipV="1">
          <a:off x="15290800" y="14658087"/>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88</xdr:row>
      <xdr:rowOff>82042</xdr:rowOff>
    </xdr:to>
    <xdr:cxnSp macro="">
      <xdr:nvCxnSpPr>
        <xdr:cNvPr id="255" name="直線コネクタ 254"/>
        <xdr:cNvCxnSpPr/>
      </xdr:nvCxnSpPr>
      <xdr:spPr>
        <a:xfrm flipV="1">
          <a:off x="14401800" y="1506347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88</xdr:row>
      <xdr:rowOff>82042</xdr:rowOff>
    </xdr:to>
    <xdr:cxnSp macro="">
      <xdr:nvCxnSpPr>
        <xdr:cNvPr id="258" name="直線コネクタ 257"/>
        <xdr:cNvCxnSpPr/>
      </xdr:nvCxnSpPr>
      <xdr:spPr>
        <a:xfrm>
          <a:off x="13512800" y="14624304"/>
          <a:ext cx="889000" cy="5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8" name="円/楕円 267"/>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69"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34037</xdr:rowOff>
    </xdr:from>
    <xdr:to>
      <xdr:col>23</xdr:col>
      <xdr:colOff>457200</xdr:colOff>
      <xdr:row>85</xdr:row>
      <xdr:rowOff>135637</xdr:rowOff>
    </xdr:to>
    <xdr:sp macro="" textlink="">
      <xdr:nvSpPr>
        <xdr:cNvPr id="270" name="円/楕円 269"/>
        <xdr:cNvSpPr/>
      </xdr:nvSpPr>
      <xdr:spPr>
        <a:xfrm>
          <a:off x="16129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120414</xdr:rowOff>
    </xdr:from>
    <xdr:ext cx="736600" cy="259045"/>
    <xdr:sp macro="" textlink="">
      <xdr:nvSpPr>
        <xdr:cNvPr id="271" name="テキスト ボックス 270"/>
        <xdr:cNvSpPr txBox="1"/>
      </xdr:nvSpPr>
      <xdr:spPr>
        <a:xfrm>
          <a:off x="15798800" y="1469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2" name="円/楕円 271"/>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73" name="テキスト ボックス 272"/>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31242</xdr:rowOff>
    </xdr:from>
    <xdr:to>
      <xdr:col>21</xdr:col>
      <xdr:colOff>50800</xdr:colOff>
      <xdr:row>88</xdr:row>
      <xdr:rowOff>132842</xdr:rowOff>
    </xdr:to>
    <xdr:sp macro="" textlink="">
      <xdr:nvSpPr>
        <xdr:cNvPr id="274" name="円/楕円 273"/>
        <xdr:cNvSpPr/>
      </xdr:nvSpPr>
      <xdr:spPr>
        <a:xfrm>
          <a:off x="14351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117619</xdr:rowOff>
    </xdr:from>
    <xdr:ext cx="762000" cy="259045"/>
    <xdr:sp macro="" textlink="">
      <xdr:nvSpPr>
        <xdr:cNvPr id="275" name="テキスト ボックス 274"/>
        <xdr:cNvSpPr txBox="1"/>
      </xdr:nvSpPr>
      <xdr:spPr>
        <a:xfrm>
          <a:off x="14020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254</xdr:rowOff>
    </xdr:from>
    <xdr:to>
      <xdr:col>19</xdr:col>
      <xdr:colOff>533400</xdr:colOff>
      <xdr:row>85</xdr:row>
      <xdr:rowOff>101854</xdr:rowOff>
    </xdr:to>
    <xdr:sp macro="" textlink="">
      <xdr:nvSpPr>
        <xdr:cNvPr id="276" name="円/楕円 275"/>
        <xdr:cNvSpPr/>
      </xdr:nvSpPr>
      <xdr:spPr>
        <a:xfrm>
          <a:off x="13462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86631</xdr:rowOff>
    </xdr:from>
    <xdr:ext cx="762000" cy="259045"/>
    <xdr:sp macro="" textlink="">
      <xdr:nvSpPr>
        <xdr:cNvPr id="277" name="テキスト ボックス 276"/>
        <xdr:cNvSpPr txBox="1"/>
      </xdr:nvSpPr>
      <xdr:spPr>
        <a:xfrm>
          <a:off x="13131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定員適正化計画等に基づいた定員管理を継続して行っていることで、類似団体内平均値を下回っている。引き続き計画的な職員採用を堅持し、適正な定員管理に努める。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148118</xdr:rowOff>
    </xdr:from>
    <xdr:to>
      <xdr:col>24</xdr:col>
      <xdr:colOff>558800</xdr:colOff>
      <xdr:row>61</xdr:row>
      <xdr:rowOff>7693</xdr:rowOff>
    </xdr:to>
    <xdr:cxnSp macro="">
      <xdr:nvCxnSpPr>
        <xdr:cNvPr id="314" name="直線コネクタ 313"/>
        <xdr:cNvCxnSpPr/>
      </xdr:nvCxnSpPr>
      <xdr:spPr>
        <a:xfrm>
          <a:off x="16179800" y="1043511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123299</xdr:rowOff>
    </xdr:from>
    <xdr:to>
      <xdr:col>23</xdr:col>
      <xdr:colOff>406400</xdr:colOff>
      <xdr:row>60</xdr:row>
      <xdr:rowOff>148118</xdr:rowOff>
    </xdr:to>
    <xdr:cxnSp macro="">
      <xdr:nvCxnSpPr>
        <xdr:cNvPr id="317" name="直線コネクタ 316"/>
        <xdr:cNvCxnSpPr/>
      </xdr:nvCxnSpPr>
      <xdr:spPr>
        <a:xfrm>
          <a:off x="15290800" y="1041029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123299</xdr:rowOff>
    </xdr:from>
    <xdr:to>
      <xdr:col>22</xdr:col>
      <xdr:colOff>203200</xdr:colOff>
      <xdr:row>60</xdr:row>
      <xdr:rowOff>161907</xdr:rowOff>
    </xdr:to>
    <xdr:cxnSp macro="">
      <xdr:nvCxnSpPr>
        <xdr:cNvPr id="320" name="直線コネクタ 319"/>
        <xdr:cNvCxnSpPr/>
      </xdr:nvCxnSpPr>
      <xdr:spPr>
        <a:xfrm flipV="1">
          <a:off x="14401800" y="1041029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161907</xdr:rowOff>
    </xdr:from>
    <xdr:to>
      <xdr:col>21</xdr:col>
      <xdr:colOff>0</xdr:colOff>
      <xdr:row>61</xdr:row>
      <xdr:rowOff>1488</xdr:rowOff>
    </xdr:to>
    <xdr:cxnSp macro="">
      <xdr:nvCxnSpPr>
        <xdr:cNvPr id="323" name="直線コネクタ 322"/>
        <xdr:cNvCxnSpPr/>
      </xdr:nvCxnSpPr>
      <xdr:spPr>
        <a:xfrm flipV="1">
          <a:off x="13512800" y="10448907"/>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128343</xdr:rowOff>
    </xdr:from>
    <xdr:to>
      <xdr:col>24</xdr:col>
      <xdr:colOff>609600</xdr:colOff>
      <xdr:row>61</xdr:row>
      <xdr:rowOff>58493</xdr:rowOff>
    </xdr:to>
    <xdr:sp macro="" textlink="">
      <xdr:nvSpPr>
        <xdr:cNvPr id="333" name="円/楕円 332"/>
        <xdr:cNvSpPr/>
      </xdr:nvSpPr>
      <xdr:spPr>
        <a:xfrm>
          <a:off x="16967200" y="104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144870</xdr:rowOff>
    </xdr:from>
    <xdr:ext cx="762000" cy="259045"/>
    <xdr:sp macro="" textlink="">
      <xdr:nvSpPr>
        <xdr:cNvPr id="334" name="定員管理の状況該当値テキスト"/>
        <xdr:cNvSpPr txBox="1"/>
      </xdr:nvSpPr>
      <xdr:spPr>
        <a:xfrm>
          <a:off x="17106900" y="102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97318</xdr:rowOff>
    </xdr:from>
    <xdr:to>
      <xdr:col>23</xdr:col>
      <xdr:colOff>457200</xdr:colOff>
      <xdr:row>61</xdr:row>
      <xdr:rowOff>27468</xdr:rowOff>
    </xdr:to>
    <xdr:sp macro="" textlink="">
      <xdr:nvSpPr>
        <xdr:cNvPr id="335" name="円/楕円 334"/>
        <xdr:cNvSpPr/>
      </xdr:nvSpPr>
      <xdr:spPr>
        <a:xfrm>
          <a:off x="16129000" y="103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37645</xdr:rowOff>
    </xdr:from>
    <xdr:ext cx="736600" cy="259045"/>
    <xdr:sp macro="" textlink="">
      <xdr:nvSpPr>
        <xdr:cNvPr id="336" name="テキスト ボックス 335"/>
        <xdr:cNvSpPr txBox="1"/>
      </xdr:nvSpPr>
      <xdr:spPr>
        <a:xfrm>
          <a:off x="15798800" y="10153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72499</xdr:rowOff>
    </xdr:from>
    <xdr:to>
      <xdr:col>22</xdr:col>
      <xdr:colOff>254000</xdr:colOff>
      <xdr:row>61</xdr:row>
      <xdr:rowOff>2649</xdr:rowOff>
    </xdr:to>
    <xdr:sp macro="" textlink="">
      <xdr:nvSpPr>
        <xdr:cNvPr id="337" name="円/楕円 336"/>
        <xdr:cNvSpPr/>
      </xdr:nvSpPr>
      <xdr:spPr>
        <a:xfrm>
          <a:off x="15240000" y="103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12826</xdr:rowOff>
    </xdr:from>
    <xdr:ext cx="762000" cy="259045"/>
    <xdr:sp macro="" textlink="">
      <xdr:nvSpPr>
        <xdr:cNvPr id="338" name="テキスト ボックス 337"/>
        <xdr:cNvSpPr txBox="1"/>
      </xdr:nvSpPr>
      <xdr:spPr>
        <a:xfrm>
          <a:off x="14909800" y="1012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111107</xdr:rowOff>
    </xdr:from>
    <xdr:to>
      <xdr:col>21</xdr:col>
      <xdr:colOff>50800</xdr:colOff>
      <xdr:row>61</xdr:row>
      <xdr:rowOff>41257</xdr:rowOff>
    </xdr:to>
    <xdr:sp macro="" textlink="">
      <xdr:nvSpPr>
        <xdr:cNvPr id="339" name="円/楕円 338"/>
        <xdr:cNvSpPr/>
      </xdr:nvSpPr>
      <xdr:spPr>
        <a:xfrm>
          <a:off x="14351000" y="103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51434</xdr:rowOff>
    </xdr:from>
    <xdr:ext cx="762000" cy="259045"/>
    <xdr:sp macro="" textlink="">
      <xdr:nvSpPr>
        <xdr:cNvPr id="340" name="テキスト ボックス 339"/>
        <xdr:cNvSpPr txBox="1"/>
      </xdr:nvSpPr>
      <xdr:spPr>
        <a:xfrm>
          <a:off x="14020800" y="1016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122138</xdr:rowOff>
    </xdr:from>
    <xdr:to>
      <xdr:col>19</xdr:col>
      <xdr:colOff>533400</xdr:colOff>
      <xdr:row>61</xdr:row>
      <xdr:rowOff>52288</xdr:rowOff>
    </xdr:to>
    <xdr:sp macro="" textlink="">
      <xdr:nvSpPr>
        <xdr:cNvPr id="341" name="円/楕円 340"/>
        <xdr:cNvSpPr/>
      </xdr:nvSpPr>
      <xdr:spPr>
        <a:xfrm>
          <a:off x="13462000" y="104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62465</xdr:rowOff>
    </xdr:from>
    <xdr:ext cx="762000" cy="259045"/>
    <xdr:sp macro="" textlink="">
      <xdr:nvSpPr>
        <xdr:cNvPr id="342" name="テキスト ボックス 341"/>
        <xdr:cNvSpPr txBox="1"/>
      </xdr:nvSpPr>
      <xdr:spPr>
        <a:xfrm>
          <a:off x="13131800" y="1017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類似団体内平均と比較して</a:t>
          </a:r>
          <a:r>
            <a:rPr kumimoji="1" lang="en-US" altLang="ja-JP" sz="1300">
              <a:latin typeface="ＭＳ Ｐゴシック"/>
            </a:rPr>
            <a:t>4.2</a:t>
          </a:r>
          <a:r>
            <a:rPr kumimoji="1" lang="ja-JP" altLang="en-US" sz="1300">
              <a:latin typeface="ＭＳ Ｐゴシック"/>
            </a:rPr>
            <a:t>ポイント下回っている。年々減少傾向にはあるが、今後控える大型事業により、公債費</a:t>
          </a:r>
          <a:r>
            <a:rPr kumimoji="1" lang="en-US" altLang="ja-JP" sz="1300">
              <a:latin typeface="ＭＳ Ｐゴシック"/>
            </a:rPr>
            <a:t>(</a:t>
          </a:r>
          <a:r>
            <a:rPr kumimoji="1" lang="ja-JP" altLang="en-US" sz="1300">
              <a:latin typeface="ＭＳ Ｐゴシック"/>
            </a:rPr>
            <a:t>地方債償還</a:t>
          </a:r>
          <a:r>
            <a:rPr kumimoji="1" lang="en-US" altLang="ja-JP" sz="1300">
              <a:latin typeface="ＭＳ Ｐゴシック"/>
            </a:rPr>
            <a:t>)</a:t>
          </a:r>
          <a:r>
            <a:rPr kumimoji="1" lang="ja-JP" altLang="en-US" sz="1300">
              <a:latin typeface="ＭＳ Ｐゴシック"/>
            </a:rPr>
            <a:t>が上昇する見込みであるので、引き続き低利率債への借換えや普通建設事業費の選択と計画的な執行、各種基金への積立を計画的に行っていくことで公債費率の上昇の抑制に努めていく。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122174</xdr:rowOff>
    </xdr:from>
    <xdr:to>
      <xdr:col>24</xdr:col>
      <xdr:colOff>558800</xdr:colOff>
      <xdr:row>41</xdr:row>
      <xdr:rowOff>47244</xdr:rowOff>
    </xdr:to>
    <xdr:cxnSp macro="">
      <xdr:nvCxnSpPr>
        <xdr:cNvPr id="373" name="直線コネクタ 372"/>
        <xdr:cNvCxnSpPr/>
      </xdr:nvCxnSpPr>
      <xdr:spPr>
        <a:xfrm flipV="1">
          <a:off x="16179800" y="698017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47244</xdr:rowOff>
    </xdr:from>
    <xdr:to>
      <xdr:col>23</xdr:col>
      <xdr:colOff>406400</xdr:colOff>
      <xdr:row>41</xdr:row>
      <xdr:rowOff>109982</xdr:rowOff>
    </xdr:to>
    <xdr:cxnSp macro="">
      <xdr:nvCxnSpPr>
        <xdr:cNvPr id="376" name="直線コネクタ 375"/>
        <xdr:cNvCxnSpPr/>
      </xdr:nvCxnSpPr>
      <xdr:spPr>
        <a:xfrm flipV="1">
          <a:off x="15290800" y="70766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109982</xdr:rowOff>
    </xdr:from>
    <xdr:to>
      <xdr:col>22</xdr:col>
      <xdr:colOff>203200</xdr:colOff>
      <xdr:row>42</xdr:row>
      <xdr:rowOff>35052</xdr:rowOff>
    </xdr:to>
    <xdr:cxnSp macro="">
      <xdr:nvCxnSpPr>
        <xdr:cNvPr id="379" name="直線コネクタ 378"/>
        <xdr:cNvCxnSpPr/>
      </xdr:nvCxnSpPr>
      <xdr:spPr>
        <a:xfrm flipV="1">
          <a:off x="14401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83312</xdr:rowOff>
    </xdr:to>
    <xdr:cxnSp macro="">
      <xdr:nvCxnSpPr>
        <xdr:cNvPr id="382" name="直線コネクタ 381"/>
        <xdr:cNvCxnSpPr/>
      </xdr:nvCxnSpPr>
      <xdr:spPr>
        <a:xfrm flipV="1">
          <a:off x="13512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71374</xdr:rowOff>
    </xdr:from>
    <xdr:to>
      <xdr:col>24</xdr:col>
      <xdr:colOff>609600</xdr:colOff>
      <xdr:row>41</xdr:row>
      <xdr:rowOff>1524</xdr:rowOff>
    </xdr:to>
    <xdr:sp macro="" textlink="">
      <xdr:nvSpPr>
        <xdr:cNvPr id="392" name="円/楕円 391"/>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87901</xdr:rowOff>
    </xdr:from>
    <xdr:ext cx="762000" cy="259045"/>
    <xdr:sp macro="" textlink="">
      <xdr:nvSpPr>
        <xdr:cNvPr id="393"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167894</xdr:rowOff>
    </xdr:from>
    <xdr:to>
      <xdr:col>23</xdr:col>
      <xdr:colOff>457200</xdr:colOff>
      <xdr:row>41</xdr:row>
      <xdr:rowOff>98044</xdr:rowOff>
    </xdr:to>
    <xdr:sp macro="" textlink="">
      <xdr:nvSpPr>
        <xdr:cNvPr id="394" name="円/楕円 393"/>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108221</xdr:rowOff>
    </xdr:from>
    <xdr:ext cx="736600" cy="259045"/>
    <xdr:sp macro="" textlink="">
      <xdr:nvSpPr>
        <xdr:cNvPr id="395" name="テキスト ボックス 394"/>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59182</xdr:rowOff>
    </xdr:from>
    <xdr:to>
      <xdr:col>22</xdr:col>
      <xdr:colOff>254000</xdr:colOff>
      <xdr:row>41</xdr:row>
      <xdr:rowOff>160782</xdr:rowOff>
    </xdr:to>
    <xdr:sp macro="" textlink="">
      <xdr:nvSpPr>
        <xdr:cNvPr id="396" name="円/楕円 395"/>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97" name="テキスト ボックス 396"/>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398" name="円/楕円 397"/>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99" name="テキスト ボックス 398"/>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0" name="円/楕円 399"/>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401" name="テキスト ボックス 400"/>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類似団体平均や北海道平均に比べても将来負担比率は低く推移している。</a:t>
          </a:r>
          <a:endParaRPr kumimoji="1" lang="en-US" altLang="ja-JP" sz="1300">
            <a:latin typeface="ＭＳ Ｐゴシック"/>
          </a:endParaRPr>
        </a:p>
        <a:p>
          <a:r>
            <a:rPr kumimoji="1" lang="ja-JP" altLang="en-US" sz="1300">
              <a:latin typeface="ＭＳ Ｐゴシック"/>
            </a:rPr>
            <a:t>比率算出の大きな要因である公債費（地方債償還）が減少していること、また、今後控える大型事業に向けた各種基金の積立が計画的に行われていることが要因である。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101600</xdr:rowOff>
    </xdr:from>
    <xdr:to>
      <xdr:col>23</xdr:col>
      <xdr:colOff>406400</xdr:colOff>
      <xdr:row>13</xdr:row>
      <xdr:rowOff>124581</xdr:rowOff>
    </xdr:to>
    <xdr:cxnSp macro="">
      <xdr:nvCxnSpPr>
        <xdr:cNvPr id="437" name="直線コネクタ 436"/>
        <xdr:cNvCxnSpPr/>
      </xdr:nvCxnSpPr>
      <xdr:spPr>
        <a:xfrm>
          <a:off x="15290800" y="233045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13</xdr:row>
      <xdr:rowOff>101600</xdr:rowOff>
    </xdr:from>
    <xdr:to>
      <xdr:col>22</xdr:col>
      <xdr:colOff>203200</xdr:colOff>
      <xdr:row>15</xdr:row>
      <xdr:rowOff>47111</xdr:rowOff>
    </xdr:to>
    <xdr:cxnSp macro="">
      <xdr:nvCxnSpPr>
        <xdr:cNvPr id="440" name="直線コネクタ 439"/>
        <xdr:cNvCxnSpPr/>
      </xdr:nvCxnSpPr>
      <xdr:spPr>
        <a:xfrm flipV="1">
          <a:off x="14401800" y="2330450"/>
          <a:ext cx="889000" cy="2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47111</xdr:rowOff>
    </xdr:from>
    <xdr:to>
      <xdr:col>21</xdr:col>
      <xdr:colOff>0</xdr:colOff>
      <xdr:row>16</xdr:row>
      <xdr:rowOff>53763</xdr:rowOff>
    </xdr:to>
    <xdr:cxnSp macro="">
      <xdr:nvCxnSpPr>
        <xdr:cNvPr id="443" name="直線コネクタ 442"/>
        <xdr:cNvCxnSpPr/>
      </xdr:nvCxnSpPr>
      <xdr:spPr>
        <a:xfrm flipV="1">
          <a:off x="13512800" y="2618861"/>
          <a:ext cx="889000" cy="1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13987</xdr:rowOff>
    </xdr:from>
    <xdr:ext cx="762000" cy="259045"/>
    <xdr:sp macro="" textlink="">
      <xdr:nvSpPr>
        <xdr:cNvPr id="445" name="テキスト ボックス 444"/>
        <xdr:cNvSpPr txBox="1"/>
      </xdr:nvSpPr>
      <xdr:spPr>
        <a:xfrm>
          <a:off x="14909800" y="24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6" name="フローチャート : 判断 445"/>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7" name="テキスト ボックス 446"/>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8" name="フローチャート : 判断 447"/>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9" name="テキスト ボックス 448"/>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73781</xdr:rowOff>
    </xdr:from>
    <xdr:to>
      <xdr:col>23</xdr:col>
      <xdr:colOff>457200</xdr:colOff>
      <xdr:row>14</xdr:row>
      <xdr:rowOff>3931</xdr:rowOff>
    </xdr:to>
    <xdr:sp macro="" textlink="">
      <xdr:nvSpPr>
        <xdr:cNvPr id="455" name="円/楕円 454"/>
        <xdr:cNvSpPr/>
      </xdr:nvSpPr>
      <xdr:spPr>
        <a:xfrm>
          <a:off x="16129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160158</xdr:rowOff>
    </xdr:from>
    <xdr:ext cx="736600" cy="259045"/>
    <xdr:sp macro="" textlink="">
      <xdr:nvSpPr>
        <xdr:cNvPr id="456" name="テキスト ボックス 455"/>
        <xdr:cNvSpPr txBox="1"/>
      </xdr:nvSpPr>
      <xdr:spPr>
        <a:xfrm>
          <a:off x="15798800" y="238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50800</xdr:rowOff>
    </xdr:from>
    <xdr:to>
      <xdr:col>22</xdr:col>
      <xdr:colOff>254000</xdr:colOff>
      <xdr:row>13</xdr:row>
      <xdr:rowOff>152400</xdr:rowOff>
    </xdr:to>
    <xdr:sp macro="" textlink="">
      <xdr:nvSpPr>
        <xdr:cNvPr id="457" name="円/楕円 456"/>
        <xdr:cNvSpPr/>
      </xdr:nvSpPr>
      <xdr:spPr>
        <a:xfrm>
          <a:off x="15240000" y="22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162577</xdr:rowOff>
    </xdr:from>
    <xdr:ext cx="762000" cy="259045"/>
    <xdr:sp macro="" textlink="">
      <xdr:nvSpPr>
        <xdr:cNvPr id="458" name="テキスト ボックス 457"/>
        <xdr:cNvSpPr txBox="1"/>
      </xdr:nvSpPr>
      <xdr:spPr>
        <a:xfrm>
          <a:off x="14909800" y="204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167761</xdr:rowOff>
    </xdr:from>
    <xdr:to>
      <xdr:col>21</xdr:col>
      <xdr:colOff>50800</xdr:colOff>
      <xdr:row>15</xdr:row>
      <xdr:rowOff>97911</xdr:rowOff>
    </xdr:to>
    <xdr:sp macro="" textlink="">
      <xdr:nvSpPr>
        <xdr:cNvPr id="459" name="円/楕円 458"/>
        <xdr:cNvSpPr/>
      </xdr:nvSpPr>
      <xdr:spPr>
        <a:xfrm>
          <a:off x="14351000" y="2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82688</xdr:rowOff>
    </xdr:from>
    <xdr:ext cx="762000" cy="259045"/>
    <xdr:sp macro="" textlink="">
      <xdr:nvSpPr>
        <xdr:cNvPr id="460" name="テキスト ボックス 459"/>
        <xdr:cNvSpPr txBox="1"/>
      </xdr:nvSpPr>
      <xdr:spPr>
        <a:xfrm>
          <a:off x="14020800" y="265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2963</xdr:rowOff>
    </xdr:from>
    <xdr:to>
      <xdr:col>19</xdr:col>
      <xdr:colOff>533400</xdr:colOff>
      <xdr:row>16</xdr:row>
      <xdr:rowOff>104563</xdr:rowOff>
    </xdr:to>
    <xdr:sp macro="" textlink="">
      <xdr:nvSpPr>
        <xdr:cNvPr id="461" name="円/楕円 460"/>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89340</xdr:rowOff>
    </xdr:from>
    <xdr:ext cx="762000" cy="259045"/>
    <xdr:sp macro="" textlink="">
      <xdr:nvSpPr>
        <xdr:cNvPr id="462" name="テキスト ボックス 461"/>
        <xdr:cNvSpPr txBox="1"/>
      </xdr:nvSpPr>
      <xdr:spPr>
        <a:xfrm>
          <a:off x="13131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6,834
6,827
204.90
6,257,579
6,113,936
128,484
3,146,755
7,031,667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類似団体内平均を若干下回る数値であるが、経常収支比率に占める割合としては依然として高い。平成</a:t>
          </a:r>
          <a:r>
            <a:rPr kumimoji="1" lang="en-US" altLang="ja-JP" sz="1300">
              <a:latin typeface="ＭＳ Ｐゴシック"/>
            </a:rPr>
            <a:t>26</a:t>
          </a:r>
          <a:r>
            <a:rPr kumimoji="1" lang="ja-JP" altLang="en-US" sz="1300">
              <a:latin typeface="ＭＳ Ｐゴシック"/>
            </a:rPr>
            <a:t>年は平成</a:t>
          </a:r>
          <a:r>
            <a:rPr kumimoji="1" lang="en-US" altLang="ja-JP" sz="1300">
              <a:latin typeface="ＭＳ Ｐゴシック"/>
            </a:rPr>
            <a:t>25</a:t>
          </a:r>
          <a:r>
            <a:rPr kumimoji="1" lang="ja-JP" altLang="en-US" sz="1300">
              <a:latin typeface="ＭＳ Ｐゴシック"/>
            </a:rPr>
            <a:t>年度に比べ、大規模事業が少なかったことから、比率は上昇している。</a:t>
          </a:r>
          <a:endParaRPr kumimoji="1" lang="en-US" altLang="ja-JP" sz="1300">
            <a:latin typeface="ＭＳ Ｐゴシック"/>
          </a:endParaRPr>
        </a:p>
        <a:p>
          <a:r>
            <a:rPr kumimoji="1" lang="ja-JP" altLang="en-US" sz="1300">
              <a:latin typeface="ＭＳ Ｐゴシック"/>
            </a:rPr>
            <a:t>　今後も定員適正化計画等に基づいた定員管理を継続して行っていくことで抑制に努めていく。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36</xdr:row>
      <xdr:rowOff>168148</xdr:rowOff>
    </xdr:to>
    <xdr:cxnSp macro="">
      <xdr:nvCxnSpPr>
        <xdr:cNvPr id="62" name="直線コネクタ 61"/>
        <xdr:cNvCxnSpPr/>
      </xdr:nvCxnSpPr>
      <xdr:spPr>
        <a:xfrm>
          <a:off x="3987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1270</xdr:rowOff>
    </xdr:to>
    <xdr:cxnSp macro="">
      <xdr:nvCxnSpPr>
        <xdr:cNvPr id="65" name="直線コネクタ 64"/>
        <xdr:cNvCxnSpPr/>
      </xdr:nvCxnSpPr>
      <xdr:spPr>
        <a:xfrm flipV="1">
          <a:off x="3098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1270</xdr:rowOff>
    </xdr:to>
    <xdr:cxnSp macro="">
      <xdr:nvCxnSpPr>
        <xdr:cNvPr id="68" name="直線コネクタ 67"/>
        <xdr:cNvCxnSpPr/>
      </xdr:nvCxnSpPr>
      <xdr:spPr>
        <a:xfrm>
          <a:off x="2209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36</xdr:row>
      <xdr:rowOff>163576</xdr:rowOff>
    </xdr:to>
    <xdr:cxnSp macro="">
      <xdr:nvCxnSpPr>
        <xdr:cNvPr id="71" name="直線コネクタ 70"/>
        <xdr:cNvCxnSpPr/>
      </xdr:nvCxnSpPr>
      <xdr:spPr>
        <a:xfrm>
          <a:off x="1320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1" name="円/楕円 80"/>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133875</xdr:rowOff>
    </xdr:from>
    <xdr:ext cx="762000" cy="259045"/>
    <xdr:sp macro="" textlink="">
      <xdr:nvSpPr>
        <xdr:cNvPr id="82"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3" name="円/楕円 82"/>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4" name="テキスト ボックス 83"/>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5" name="円/楕円 84"/>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86" name="テキスト ボックス 85"/>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7" name="円/楕円 86"/>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88" name="テキスト ボックス 87"/>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89" name="円/楕円 88"/>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90" name="テキスト ボックス 89"/>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年は公民館の立替等により類似団体内平均を上回ったが、平成</a:t>
          </a:r>
          <a:r>
            <a:rPr kumimoji="1" lang="en-US" altLang="ja-JP" sz="1300">
              <a:latin typeface="ＭＳ Ｐゴシック"/>
            </a:rPr>
            <a:t>26</a:t>
          </a:r>
          <a:r>
            <a:rPr kumimoji="1" lang="ja-JP" altLang="en-US" sz="1300">
              <a:latin typeface="ＭＳ Ｐゴシック"/>
            </a:rPr>
            <a:t>年度は平均値を下回っている。今後も引き続き、経費の縮減、削減に努めていく。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14986</xdr:rowOff>
    </xdr:to>
    <xdr:cxnSp macro="">
      <xdr:nvCxnSpPr>
        <xdr:cNvPr id="120" name="直線コネクタ 119"/>
        <xdr:cNvCxnSpPr/>
      </xdr:nvCxnSpPr>
      <xdr:spPr>
        <a:xfrm flipV="1">
          <a:off x="15671800" y="28702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67564</xdr:rowOff>
    </xdr:from>
    <xdr:to>
      <xdr:col>22</xdr:col>
      <xdr:colOff>565150</xdr:colOff>
      <xdr:row>17</xdr:row>
      <xdr:rowOff>14986</xdr:rowOff>
    </xdr:to>
    <xdr:cxnSp macro="">
      <xdr:nvCxnSpPr>
        <xdr:cNvPr id="123" name="直線コネクタ 122"/>
        <xdr:cNvCxnSpPr/>
      </xdr:nvCxnSpPr>
      <xdr:spPr>
        <a:xfrm>
          <a:off x="14782800" y="28107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90424</xdr:rowOff>
    </xdr:to>
    <xdr:cxnSp macro="">
      <xdr:nvCxnSpPr>
        <xdr:cNvPr id="126" name="直線コネクタ 125"/>
        <xdr:cNvCxnSpPr/>
      </xdr:nvCxnSpPr>
      <xdr:spPr>
        <a:xfrm flipV="1">
          <a:off x="13893800" y="2810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90424</xdr:rowOff>
    </xdr:to>
    <xdr:cxnSp macro="">
      <xdr:nvCxnSpPr>
        <xdr:cNvPr id="129" name="直線コネクタ 128"/>
        <xdr:cNvCxnSpPr/>
      </xdr:nvCxnSpPr>
      <xdr:spPr>
        <a:xfrm>
          <a:off x="13004800" y="2783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9" name="円/楕円 138"/>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0"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1" name="円/楕円 140"/>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42" name="テキスト ボックス 141"/>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43" name="円/楕円 142"/>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128541</xdr:rowOff>
    </xdr:from>
    <xdr:ext cx="762000" cy="259045"/>
    <xdr:sp macro="" textlink="">
      <xdr:nvSpPr>
        <xdr:cNvPr id="144" name="テキスト ボックス 143"/>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39624</xdr:rowOff>
    </xdr:from>
    <xdr:to>
      <xdr:col>20</xdr:col>
      <xdr:colOff>209550</xdr:colOff>
      <xdr:row>16</xdr:row>
      <xdr:rowOff>141224</xdr:rowOff>
    </xdr:to>
    <xdr:sp macro="" textlink="">
      <xdr:nvSpPr>
        <xdr:cNvPr id="145" name="円/楕円 144"/>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126001</xdr:rowOff>
    </xdr:from>
    <xdr:ext cx="762000" cy="259045"/>
    <xdr:sp macro="" textlink="">
      <xdr:nvSpPr>
        <xdr:cNvPr id="146" name="テキスト ボックス 145"/>
        <xdr:cNvSpPr txBox="1"/>
      </xdr:nvSpPr>
      <xdr:spPr>
        <a:xfrm>
          <a:off x="13512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47" name="円/楕円 146"/>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48" name="テキスト ボックス 147"/>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扶助費に係る経常収支比率は類似団体内平均を</a:t>
          </a:r>
          <a:r>
            <a:rPr kumimoji="1" lang="en-US" altLang="ja-JP" sz="1300">
              <a:latin typeface="ＭＳ Ｐゴシック"/>
            </a:rPr>
            <a:t>0.6</a:t>
          </a:r>
          <a:r>
            <a:rPr kumimoji="1" lang="ja-JP" altLang="en-US" sz="1300">
              <a:latin typeface="ＭＳ Ｐゴシック"/>
            </a:rPr>
            <a:t>ポイント上回っている。今後も社会保障制度の拡充や高齢者の増加を要因として増加が見込まれる。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50800</xdr:rowOff>
    </xdr:to>
    <xdr:cxnSp macro="">
      <xdr:nvCxnSpPr>
        <xdr:cNvPr id="181" name="直線コネクタ 180"/>
        <xdr:cNvCxnSpPr/>
      </xdr:nvCxnSpPr>
      <xdr:spPr>
        <a:xfrm>
          <a:off x="3987800" y="9385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84" name="直線コネクタ 183"/>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187" name="直線コネクタ 186"/>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127000</xdr:rowOff>
    </xdr:to>
    <xdr:cxnSp macro="">
      <xdr:nvCxnSpPr>
        <xdr:cNvPr id="190" name="直線コネクタ 189"/>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0" name="円/楕円 199"/>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143527</xdr:rowOff>
    </xdr:from>
    <xdr:ext cx="762000" cy="259045"/>
    <xdr:sp macro="" textlink="">
      <xdr:nvSpPr>
        <xdr:cNvPr id="201" name="扶助費該当値テキスト"/>
        <xdr:cNvSpPr txBox="1"/>
      </xdr:nvSpPr>
      <xdr:spPr>
        <a:xfrm>
          <a:off x="49149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2" name="円/楕円 201"/>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3" name="テキスト ボックス 202"/>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4" name="円/楕円 203"/>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05" name="テキスト ボックス 204"/>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06" name="円/楕円 205"/>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07" name="テキスト ボックス 20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8" name="円/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9" name="テキスト ボックス 20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その他にかかる経常収支比率は、類似団体内平均値を</a:t>
          </a:r>
          <a:r>
            <a:rPr kumimoji="1" lang="en-US" altLang="ja-JP" sz="1300">
              <a:latin typeface="ＭＳ Ｐゴシック"/>
            </a:rPr>
            <a:t>1.0</a:t>
          </a:r>
          <a:r>
            <a:rPr kumimoji="1" lang="ja-JP" altLang="en-US" sz="1300">
              <a:latin typeface="ＭＳ Ｐゴシック"/>
            </a:rPr>
            <a:t>ポイント下回っているが、今後も他会計への繰出しを増加させないよう、各会計での経費の節減を行い、普通会計への負担を軽減するよう努める。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127000</xdr:rowOff>
    </xdr:from>
    <xdr:to>
      <xdr:col>24</xdr:col>
      <xdr:colOff>31750</xdr:colOff>
      <xdr:row>57</xdr:row>
      <xdr:rowOff>144145</xdr:rowOff>
    </xdr:to>
    <xdr:cxnSp macro="">
      <xdr:nvCxnSpPr>
        <xdr:cNvPr id="237" name="直線コネクタ 236"/>
        <xdr:cNvCxnSpPr/>
      </xdr:nvCxnSpPr>
      <xdr:spPr>
        <a:xfrm>
          <a:off x="15671800" y="98996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127000</xdr:rowOff>
    </xdr:from>
    <xdr:to>
      <xdr:col>22</xdr:col>
      <xdr:colOff>565150</xdr:colOff>
      <xdr:row>57</xdr:row>
      <xdr:rowOff>132715</xdr:rowOff>
    </xdr:to>
    <xdr:cxnSp macro="">
      <xdr:nvCxnSpPr>
        <xdr:cNvPr id="240" name="直線コネクタ 239"/>
        <xdr:cNvCxnSpPr/>
      </xdr:nvCxnSpPr>
      <xdr:spPr>
        <a:xfrm flipV="1">
          <a:off x="14782800" y="98996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41275</xdr:rowOff>
    </xdr:from>
    <xdr:to>
      <xdr:col>21</xdr:col>
      <xdr:colOff>361950</xdr:colOff>
      <xdr:row>57</xdr:row>
      <xdr:rowOff>132715</xdr:rowOff>
    </xdr:to>
    <xdr:cxnSp macro="">
      <xdr:nvCxnSpPr>
        <xdr:cNvPr id="243" name="直線コネクタ 242"/>
        <xdr:cNvCxnSpPr/>
      </xdr:nvCxnSpPr>
      <xdr:spPr>
        <a:xfrm>
          <a:off x="13893800" y="981392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41275</xdr:rowOff>
    </xdr:from>
    <xdr:to>
      <xdr:col>20</xdr:col>
      <xdr:colOff>158750</xdr:colOff>
      <xdr:row>57</xdr:row>
      <xdr:rowOff>98425</xdr:rowOff>
    </xdr:to>
    <xdr:cxnSp macro="">
      <xdr:nvCxnSpPr>
        <xdr:cNvPr id="246" name="直線コネクタ 245"/>
        <xdr:cNvCxnSpPr/>
      </xdr:nvCxnSpPr>
      <xdr:spPr>
        <a:xfrm flipV="1">
          <a:off x="13004800" y="9813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56" name="円/楕円 255"/>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109872</xdr:rowOff>
    </xdr:from>
    <xdr:ext cx="762000" cy="259045"/>
    <xdr:sp macro="" textlink="">
      <xdr:nvSpPr>
        <xdr:cNvPr id="257" name="その他該当値テキスト"/>
        <xdr:cNvSpPr txBox="1"/>
      </xdr:nvSpPr>
      <xdr:spPr>
        <a:xfrm>
          <a:off x="16598900" y="97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76200</xdr:rowOff>
    </xdr:from>
    <xdr:to>
      <xdr:col>22</xdr:col>
      <xdr:colOff>615950</xdr:colOff>
      <xdr:row>58</xdr:row>
      <xdr:rowOff>6350</xdr:rowOff>
    </xdr:to>
    <xdr:sp macro="" textlink="">
      <xdr:nvSpPr>
        <xdr:cNvPr id="258" name="円/楕円 257"/>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16527</xdr:rowOff>
    </xdr:from>
    <xdr:ext cx="736600" cy="259045"/>
    <xdr:sp macro="" textlink="">
      <xdr:nvSpPr>
        <xdr:cNvPr id="259" name="テキスト ボックス 258"/>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81915</xdr:rowOff>
    </xdr:from>
    <xdr:to>
      <xdr:col>21</xdr:col>
      <xdr:colOff>412750</xdr:colOff>
      <xdr:row>58</xdr:row>
      <xdr:rowOff>12065</xdr:rowOff>
    </xdr:to>
    <xdr:sp macro="" textlink="">
      <xdr:nvSpPr>
        <xdr:cNvPr id="260" name="円/楕円 259"/>
        <xdr:cNvSpPr/>
      </xdr:nvSpPr>
      <xdr:spPr>
        <a:xfrm>
          <a:off x="14732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22242</xdr:rowOff>
    </xdr:from>
    <xdr:ext cx="762000" cy="259045"/>
    <xdr:sp macro="" textlink="">
      <xdr:nvSpPr>
        <xdr:cNvPr id="261" name="テキスト ボックス 260"/>
        <xdr:cNvSpPr txBox="1"/>
      </xdr:nvSpPr>
      <xdr:spPr>
        <a:xfrm>
          <a:off x="14401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161925</xdr:rowOff>
    </xdr:from>
    <xdr:to>
      <xdr:col>20</xdr:col>
      <xdr:colOff>209550</xdr:colOff>
      <xdr:row>57</xdr:row>
      <xdr:rowOff>92075</xdr:rowOff>
    </xdr:to>
    <xdr:sp macro="" textlink="">
      <xdr:nvSpPr>
        <xdr:cNvPr id="262" name="円/楕円 261"/>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63" name="テキスト ボックス 26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64" name="円/楕円 263"/>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159402</xdr:rowOff>
    </xdr:from>
    <xdr:ext cx="762000" cy="259045"/>
    <xdr:sp macro="" textlink="">
      <xdr:nvSpPr>
        <xdr:cNvPr id="265" name="テキスト ボックス 264"/>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補助費等に係る経常収支比率は、平成</a:t>
          </a:r>
          <a:r>
            <a:rPr kumimoji="1" lang="en-US" altLang="ja-JP" sz="1300">
              <a:latin typeface="ＭＳ Ｐゴシック"/>
            </a:rPr>
            <a:t>26</a:t>
          </a:r>
          <a:r>
            <a:rPr kumimoji="1" lang="ja-JP" altLang="en-US" sz="1300">
              <a:latin typeface="ＭＳ Ｐゴシック"/>
            </a:rPr>
            <a:t>年は類似団体内平均値より</a:t>
          </a:r>
          <a:r>
            <a:rPr kumimoji="1" lang="en-US" altLang="ja-JP" sz="1300">
              <a:latin typeface="ＭＳ Ｐゴシック"/>
            </a:rPr>
            <a:t>0.5</a:t>
          </a:r>
          <a:r>
            <a:rPr kumimoji="1" lang="ja-JP" altLang="en-US" sz="1300">
              <a:latin typeface="ＭＳ Ｐゴシック"/>
            </a:rPr>
            <a:t>ポイント上回っている。各種団体等への補助が増えていることが主な要因だが、今後は補助金の見直しを行い、縮減、削減に努めていく。</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63319</xdr:rowOff>
    </xdr:from>
    <xdr:to>
      <xdr:col>24</xdr:col>
      <xdr:colOff>31750</xdr:colOff>
      <xdr:row>37</xdr:row>
      <xdr:rowOff>109039</xdr:rowOff>
    </xdr:to>
    <xdr:cxnSp macro="">
      <xdr:nvCxnSpPr>
        <xdr:cNvPr id="299" name="直線コネクタ 298"/>
        <xdr:cNvCxnSpPr/>
      </xdr:nvCxnSpPr>
      <xdr:spPr>
        <a:xfrm>
          <a:off x="15671800" y="640696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37193</xdr:rowOff>
    </xdr:from>
    <xdr:to>
      <xdr:col>22</xdr:col>
      <xdr:colOff>565150</xdr:colOff>
      <xdr:row>37</xdr:row>
      <xdr:rowOff>63319</xdr:rowOff>
    </xdr:to>
    <xdr:cxnSp macro="">
      <xdr:nvCxnSpPr>
        <xdr:cNvPr id="302" name="直線コネクタ 301"/>
        <xdr:cNvCxnSpPr/>
      </xdr:nvCxnSpPr>
      <xdr:spPr>
        <a:xfrm>
          <a:off x="14782800" y="6380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37193</xdr:rowOff>
    </xdr:to>
    <xdr:cxnSp macro="">
      <xdr:nvCxnSpPr>
        <xdr:cNvPr id="305" name="直線コネクタ 304"/>
        <xdr:cNvCxnSpPr/>
      </xdr:nvCxnSpPr>
      <xdr:spPr>
        <a:xfrm>
          <a:off x="13893800" y="6367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143328</xdr:rowOff>
    </xdr:from>
    <xdr:to>
      <xdr:col>20</xdr:col>
      <xdr:colOff>158750</xdr:colOff>
      <xdr:row>37</xdr:row>
      <xdr:rowOff>24130</xdr:rowOff>
    </xdr:to>
    <xdr:cxnSp macro="">
      <xdr:nvCxnSpPr>
        <xdr:cNvPr id="308" name="直線コネクタ 307"/>
        <xdr:cNvCxnSpPr/>
      </xdr:nvCxnSpPr>
      <xdr:spPr>
        <a:xfrm>
          <a:off x="13004800" y="63155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58239</xdr:rowOff>
    </xdr:from>
    <xdr:to>
      <xdr:col>24</xdr:col>
      <xdr:colOff>82550</xdr:colOff>
      <xdr:row>37</xdr:row>
      <xdr:rowOff>159838</xdr:rowOff>
    </xdr:to>
    <xdr:sp macro="" textlink="">
      <xdr:nvSpPr>
        <xdr:cNvPr id="318" name="円/楕円 317"/>
        <xdr:cNvSpPr/>
      </xdr:nvSpPr>
      <xdr:spPr>
        <a:xfrm>
          <a:off x="164592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30316</xdr:rowOff>
    </xdr:from>
    <xdr:ext cx="762000" cy="259045"/>
    <xdr:sp macro="" textlink="">
      <xdr:nvSpPr>
        <xdr:cNvPr id="319" name="補助費等該当値テキスト"/>
        <xdr:cNvSpPr txBox="1"/>
      </xdr:nvSpPr>
      <xdr:spPr>
        <a:xfrm>
          <a:off x="16598900" y="63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12519</xdr:rowOff>
    </xdr:from>
    <xdr:to>
      <xdr:col>22</xdr:col>
      <xdr:colOff>615950</xdr:colOff>
      <xdr:row>37</xdr:row>
      <xdr:rowOff>114119</xdr:rowOff>
    </xdr:to>
    <xdr:sp macro="" textlink="">
      <xdr:nvSpPr>
        <xdr:cNvPr id="320" name="円/楕円 319"/>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98896</xdr:rowOff>
    </xdr:from>
    <xdr:ext cx="736600" cy="259045"/>
    <xdr:sp macro="" textlink="">
      <xdr:nvSpPr>
        <xdr:cNvPr id="321" name="テキスト ボックス 320"/>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157843</xdr:rowOff>
    </xdr:from>
    <xdr:to>
      <xdr:col>21</xdr:col>
      <xdr:colOff>412750</xdr:colOff>
      <xdr:row>37</xdr:row>
      <xdr:rowOff>87993</xdr:rowOff>
    </xdr:to>
    <xdr:sp macro="" textlink="">
      <xdr:nvSpPr>
        <xdr:cNvPr id="322" name="円/楕円 321"/>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98170</xdr:rowOff>
    </xdr:from>
    <xdr:ext cx="762000" cy="259045"/>
    <xdr:sp macro="" textlink="">
      <xdr:nvSpPr>
        <xdr:cNvPr id="323" name="テキスト ボックス 322"/>
        <xdr:cNvSpPr txBox="1"/>
      </xdr:nvSpPr>
      <xdr:spPr>
        <a:xfrm>
          <a:off x="14401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24" name="円/楕円 32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5" name="テキスト ボックス 324"/>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92528</xdr:rowOff>
    </xdr:from>
    <xdr:to>
      <xdr:col>19</xdr:col>
      <xdr:colOff>6350</xdr:colOff>
      <xdr:row>37</xdr:row>
      <xdr:rowOff>22678</xdr:rowOff>
    </xdr:to>
    <xdr:sp macro="" textlink="">
      <xdr:nvSpPr>
        <xdr:cNvPr id="326" name="円/楕円 325"/>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32855</xdr:rowOff>
    </xdr:from>
    <xdr:ext cx="762000" cy="259045"/>
    <xdr:sp macro="" textlink="">
      <xdr:nvSpPr>
        <xdr:cNvPr id="327" name="テキスト ボックス 326"/>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公債費に係る比率は近年減少傾向にあり、類似団体平均は平成</a:t>
          </a:r>
          <a:r>
            <a:rPr kumimoji="1" lang="en-US" altLang="ja-JP" sz="1300">
              <a:latin typeface="ＭＳ Ｐゴシック"/>
            </a:rPr>
            <a:t>26</a:t>
          </a:r>
          <a:r>
            <a:rPr kumimoji="1" lang="ja-JP" altLang="en-US" sz="1300">
              <a:latin typeface="ＭＳ Ｐゴシック"/>
            </a:rPr>
            <a:t>年数値で</a:t>
          </a:r>
          <a:r>
            <a:rPr kumimoji="1" lang="en-US" altLang="ja-JP" sz="1300">
              <a:latin typeface="ＭＳ Ｐゴシック"/>
            </a:rPr>
            <a:t>3.5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今後大規模事業の償還が始まることから、増加する見込みであるので、計画的な地方債の発行と減債基金等の基金の運用を計画的に行っていく。</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88137</xdr:rowOff>
    </xdr:to>
    <xdr:cxnSp macro="">
      <xdr:nvCxnSpPr>
        <xdr:cNvPr id="357" name="直線コネクタ 356"/>
        <xdr:cNvCxnSpPr/>
      </xdr:nvCxnSpPr>
      <xdr:spPr>
        <a:xfrm>
          <a:off x="3987800" y="132394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51563</xdr:rowOff>
    </xdr:to>
    <xdr:cxnSp macro="">
      <xdr:nvCxnSpPr>
        <xdr:cNvPr id="360" name="直線コネクタ 359"/>
        <xdr:cNvCxnSpPr/>
      </xdr:nvCxnSpPr>
      <xdr:spPr>
        <a:xfrm flipV="1">
          <a:off x="3098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101854</xdr:rowOff>
    </xdr:to>
    <xdr:cxnSp macro="">
      <xdr:nvCxnSpPr>
        <xdr:cNvPr id="363" name="直線コネクタ 362"/>
        <xdr:cNvCxnSpPr/>
      </xdr:nvCxnSpPr>
      <xdr:spPr>
        <a:xfrm flipV="1">
          <a:off x="2209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115570</xdr:rowOff>
    </xdr:to>
    <xdr:cxnSp macro="">
      <xdr:nvCxnSpPr>
        <xdr:cNvPr id="366" name="直線コネクタ 365"/>
        <xdr:cNvCxnSpPr/>
      </xdr:nvCxnSpPr>
      <xdr:spPr>
        <a:xfrm flipV="1">
          <a:off x="1320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6" name="円/楕円 375"/>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77"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78" name="円/楕円 37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79" name="テキスト ボックス 37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0" name="円/楕円 379"/>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1" name="テキスト ボックス 380"/>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2" name="円/楕円 381"/>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83" name="テキスト ボックス 382"/>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4" name="円/楕円 38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5" name="テキスト ボックス 384"/>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a:t>
          </a:r>
          <a:r>
            <a:rPr kumimoji="1" lang="en-US" altLang="ja-JP" sz="1300">
              <a:latin typeface="ＭＳ Ｐゴシック"/>
            </a:rPr>
            <a:t>0.3</a:t>
          </a:r>
          <a:r>
            <a:rPr kumimoji="1" lang="ja-JP" altLang="en-US" sz="1300">
              <a:latin typeface="ＭＳ Ｐゴシック"/>
            </a:rPr>
            <a:t>ポイント下回っているが、ほぼ同数値となっている。</a:t>
          </a:r>
          <a:endParaRPr kumimoji="1" lang="en-US" altLang="ja-JP" sz="1300">
            <a:latin typeface="ＭＳ Ｐゴシック"/>
          </a:endParaRPr>
        </a:p>
        <a:p>
          <a:r>
            <a:rPr kumimoji="1" lang="ja-JP" altLang="en-US" sz="1300">
              <a:latin typeface="ＭＳ Ｐゴシック"/>
            </a:rPr>
            <a:t>　今後も大規模事業が続くが、その他の事業は引き続き普通建設事業費等の計画的な執行を図り、事業費抑制に努める。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40459</xdr:rowOff>
    </xdr:from>
    <xdr:to>
      <xdr:col>24</xdr:col>
      <xdr:colOff>31750</xdr:colOff>
      <xdr:row>75</xdr:row>
      <xdr:rowOff>66584</xdr:rowOff>
    </xdr:to>
    <xdr:cxnSp macro="">
      <xdr:nvCxnSpPr>
        <xdr:cNvPr id="420" name="直線コネクタ 419"/>
        <xdr:cNvCxnSpPr/>
      </xdr:nvCxnSpPr>
      <xdr:spPr>
        <a:xfrm>
          <a:off x="15671800" y="128992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140063</xdr:rowOff>
    </xdr:from>
    <xdr:to>
      <xdr:col>22</xdr:col>
      <xdr:colOff>565150</xdr:colOff>
      <xdr:row>75</xdr:row>
      <xdr:rowOff>40459</xdr:rowOff>
    </xdr:to>
    <xdr:cxnSp macro="">
      <xdr:nvCxnSpPr>
        <xdr:cNvPr id="423" name="直線コネクタ 422"/>
        <xdr:cNvCxnSpPr/>
      </xdr:nvCxnSpPr>
      <xdr:spPr>
        <a:xfrm>
          <a:off x="14782800" y="128273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84546</xdr:rowOff>
    </xdr:from>
    <xdr:to>
      <xdr:col>21</xdr:col>
      <xdr:colOff>361950</xdr:colOff>
      <xdr:row>74</xdr:row>
      <xdr:rowOff>140063</xdr:rowOff>
    </xdr:to>
    <xdr:cxnSp macro="">
      <xdr:nvCxnSpPr>
        <xdr:cNvPr id="426" name="直線コネクタ 425"/>
        <xdr:cNvCxnSpPr/>
      </xdr:nvCxnSpPr>
      <xdr:spPr>
        <a:xfrm>
          <a:off x="13893800" y="127718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48623</xdr:rowOff>
    </xdr:from>
    <xdr:to>
      <xdr:col>20</xdr:col>
      <xdr:colOff>158750</xdr:colOff>
      <xdr:row>74</xdr:row>
      <xdr:rowOff>84546</xdr:rowOff>
    </xdr:to>
    <xdr:cxnSp macro="">
      <xdr:nvCxnSpPr>
        <xdr:cNvPr id="429" name="直線コネクタ 428"/>
        <xdr:cNvCxnSpPr/>
      </xdr:nvCxnSpPr>
      <xdr:spPr>
        <a:xfrm>
          <a:off x="13004800" y="127359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15784</xdr:rowOff>
    </xdr:from>
    <xdr:to>
      <xdr:col>24</xdr:col>
      <xdr:colOff>82550</xdr:colOff>
      <xdr:row>75</xdr:row>
      <xdr:rowOff>117384</xdr:rowOff>
    </xdr:to>
    <xdr:sp macro="" textlink="">
      <xdr:nvSpPr>
        <xdr:cNvPr id="439" name="円/楕円 438"/>
        <xdr:cNvSpPr/>
      </xdr:nvSpPr>
      <xdr:spPr>
        <a:xfrm>
          <a:off x="16459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32311</xdr:rowOff>
    </xdr:from>
    <xdr:ext cx="762000" cy="259045"/>
    <xdr:sp macro="" textlink="">
      <xdr:nvSpPr>
        <xdr:cNvPr id="440" name="公債費以外該当値テキスト"/>
        <xdr:cNvSpPr txBox="1"/>
      </xdr:nvSpPr>
      <xdr:spPr>
        <a:xfrm>
          <a:off x="16598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161109</xdr:rowOff>
    </xdr:from>
    <xdr:to>
      <xdr:col>22</xdr:col>
      <xdr:colOff>615950</xdr:colOff>
      <xdr:row>75</xdr:row>
      <xdr:rowOff>91259</xdr:rowOff>
    </xdr:to>
    <xdr:sp macro="" textlink="">
      <xdr:nvSpPr>
        <xdr:cNvPr id="441" name="円/楕円 440"/>
        <xdr:cNvSpPr/>
      </xdr:nvSpPr>
      <xdr:spPr>
        <a:xfrm>
          <a:off x="15621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76036</xdr:rowOff>
    </xdr:from>
    <xdr:ext cx="736600" cy="259045"/>
    <xdr:sp macro="" textlink="">
      <xdr:nvSpPr>
        <xdr:cNvPr id="442" name="テキスト ボックス 441"/>
        <xdr:cNvSpPr txBox="1"/>
      </xdr:nvSpPr>
      <xdr:spPr>
        <a:xfrm>
          <a:off x="15290800" y="1293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89263</xdr:rowOff>
    </xdr:from>
    <xdr:to>
      <xdr:col>21</xdr:col>
      <xdr:colOff>412750</xdr:colOff>
      <xdr:row>75</xdr:row>
      <xdr:rowOff>19413</xdr:rowOff>
    </xdr:to>
    <xdr:sp macro="" textlink="">
      <xdr:nvSpPr>
        <xdr:cNvPr id="443" name="円/楕円 442"/>
        <xdr:cNvSpPr/>
      </xdr:nvSpPr>
      <xdr:spPr>
        <a:xfrm>
          <a:off x="14732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29590</xdr:rowOff>
    </xdr:from>
    <xdr:ext cx="762000" cy="259045"/>
    <xdr:sp macro="" textlink="">
      <xdr:nvSpPr>
        <xdr:cNvPr id="444" name="テキスト ボックス 443"/>
        <xdr:cNvSpPr txBox="1"/>
      </xdr:nvSpPr>
      <xdr:spPr>
        <a:xfrm>
          <a:off x="14401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33746</xdr:rowOff>
    </xdr:from>
    <xdr:to>
      <xdr:col>20</xdr:col>
      <xdr:colOff>209550</xdr:colOff>
      <xdr:row>74</xdr:row>
      <xdr:rowOff>135346</xdr:rowOff>
    </xdr:to>
    <xdr:sp macro="" textlink="">
      <xdr:nvSpPr>
        <xdr:cNvPr id="445" name="円/楕円 444"/>
        <xdr:cNvSpPr/>
      </xdr:nvSpPr>
      <xdr:spPr>
        <a:xfrm>
          <a:off x="13843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145523</xdr:rowOff>
    </xdr:from>
    <xdr:ext cx="762000" cy="259045"/>
    <xdr:sp macro="" textlink="">
      <xdr:nvSpPr>
        <xdr:cNvPr id="446" name="テキスト ボックス 445"/>
        <xdr:cNvSpPr txBox="1"/>
      </xdr:nvSpPr>
      <xdr:spPr>
        <a:xfrm>
          <a:off x="13512800" y="124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169273</xdr:rowOff>
    </xdr:from>
    <xdr:to>
      <xdr:col>19</xdr:col>
      <xdr:colOff>6350</xdr:colOff>
      <xdr:row>74</xdr:row>
      <xdr:rowOff>99423</xdr:rowOff>
    </xdr:to>
    <xdr:sp macro="" textlink="">
      <xdr:nvSpPr>
        <xdr:cNvPr id="447" name="円/楕円 446"/>
        <xdr:cNvSpPr/>
      </xdr:nvSpPr>
      <xdr:spPr>
        <a:xfrm>
          <a:off x="12954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109600</xdr:rowOff>
    </xdr:from>
    <xdr:ext cx="762000" cy="259045"/>
    <xdr:sp macro="" textlink="">
      <xdr:nvSpPr>
        <xdr:cNvPr id="448" name="テキスト ボックス 447"/>
        <xdr:cNvSpPr txBox="1"/>
      </xdr:nvSpPr>
      <xdr:spPr>
        <a:xfrm>
          <a:off x="12623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北海道当麻町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119738</xdr:rowOff>
    </xdr:from>
    <xdr:to>
      <xdr:col>4</xdr:col>
      <xdr:colOff>1117600</xdr:colOff>
      <xdr:row>17</xdr:row>
      <xdr:rowOff>164315</xdr:rowOff>
    </xdr:to>
    <xdr:cxnSp macro="">
      <xdr:nvCxnSpPr>
        <xdr:cNvPr id="46" name="直線コネクタ 45"/>
        <xdr:cNvCxnSpPr/>
      </xdr:nvCxnSpPr>
      <xdr:spPr bwMode="auto">
        <a:xfrm flipV="1">
          <a:off x="5003800" y="3082013"/>
          <a:ext cx="647700" cy="44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164315</xdr:rowOff>
    </xdr:from>
    <xdr:to>
      <xdr:col>4</xdr:col>
      <xdr:colOff>469900</xdr:colOff>
      <xdr:row>17</xdr:row>
      <xdr:rowOff>170013</xdr:rowOff>
    </xdr:to>
    <xdr:cxnSp macro="">
      <xdr:nvCxnSpPr>
        <xdr:cNvPr id="49" name="直線コネクタ 48"/>
        <xdr:cNvCxnSpPr/>
      </xdr:nvCxnSpPr>
      <xdr:spPr bwMode="auto">
        <a:xfrm flipV="1">
          <a:off x="4305300" y="3126590"/>
          <a:ext cx="698500" cy="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165121</xdr:rowOff>
    </xdr:from>
    <xdr:to>
      <xdr:col>3</xdr:col>
      <xdr:colOff>904875</xdr:colOff>
      <xdr:row>17</xdr:row>
      <xdr:rowOff>170013</xdr:rowOff>
    </xdr:to>
    <xdr:cxnSp macro="">
      <xdr:nvCxnSpPr>
        <xdr:cNvPr id="52" name="直線コネクタ 51"/>
        <xdr:cNvCxnSpPr/>
      </xdr:nvCxnSpPr>
      <xdr:spPr bwMode="auto">
        <a:xfrm>
          <a:off x="3606800" y="3127396"/>
          <a:ext cx="698500" cy="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165121</xdr:rowOff>
    </xdr:from>
    <xdr:to>
      <xdr:col>3</xdr:col>
      <xdr:colOff>206375</xdr:colOff>
      <xdr:row>18</xdr:row>
      <xdr:rowOff>18463</xdr:rowOff>
    </xdr:to>
    <xdr:cxnSp macro="">
      <xdr:nvCxnSpPr>
        <xdr:cNvPr id="55" name="直線コネクタ 54"/>
        <xdr:cNvCxnSpPr/>
      </xdr:nvCxnSpPr>
      <xdr:spPr bwMode="auto">
        <a:xfrm flipV="1">
          <a:off x="2908300" y="3127396"/>
          <a:ext cx="698500" cy="2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68938</xdr:rowOff>
    </xdr:from>
    <xdr:to>
      <xdr:col>5</xdr:col>
      <xdr:colOff>34925</xdr:colOff>
      <xdr:row>17</xdr:row>
      <xdr:rowOff>170538</xdr:rowOff>
    </xdr:to>
    <xdr:sp macro="" textlink="">
      <xdr:nvSpPr>
        <xdr:cNvPr id="65" name="円/楕円 64"/>
        <xdr:cNvSpPr/>
      </xdr:nvSpPr>
      <xdr:spPr bwMode="auto">
        <a:xfrm>
          <a:off x="5600700" y="303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41015</xdr:rowOff>
    </xdr:from>
    <xdr:ext cx="762000" cy="259045"/>
    <xdr:sp macro="" textlink="">
      <xdr:nvSpPr>
        <xdr:cNvPr id="66" name="人口1人当たり決算額の推移該当値テキスト130"/>
        <xdr:cNvSpPr txBox="1"/>
      </xdr:nvSpPr>
      <xdr:spPr>
        <a:xfrm>
          <a:off x="5740400" y="300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149,604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113515</xdr:rowOff>
    </xdr:from>
    <xdr:to>
      <xdr:col>4</xdr:col>
      <xdr:colOff>520700</xdr:colOff>
      <xdr:row>18</xdr:row>
      <xdr:rowOff>43665</xdr:rowOff>
    </xdr:to>
    <xdr:sp macro="" textlink="">
      <xdr:nvSpPr>
        <xdr:cNvPr id="67" name="円/楕円 66"/>
        <xdr:cNvSpPr/>
      </xdr:nvSpPr>
      <xdr:spPr bwMode="auto">
        <a:xfrm>
          <a:off x="4953000" y="307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28442</xdr:rowOff>
    </xdr:from>
    <xdr:ext cx="736600" cy="259045"/>
    <xdr:sp macro="" textlink="">
      <xdr:nvSpPr>
        <xdr:cNvPr id="68" name="テキスト ボックス 67"/>
        <xdr:cNvSpPr txBox="1"/>
      </xdr:nvSpPr>
      <xdr:spPr>
        <a:xfrm>
          <a:off x="4622800" y="3162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119213</xdr:rowOff>
    </xdr:from>
    <xdr:to>
      <xdr:col>3</xdr:col>
      <xdr:colOff>955675</xdr:colOff>
      <xdr:row>18</xdr:row>
      <xdr:rowOff>49363</xdr:rowOff>
    </xdr:to>
    <xdr:sp macro="" textlink="">
      <xdr:nvSpPr>
        <xdr:cNvPr id="69" name="円/楕円 68"/>
        <xdr:cNvSpPr/>
      </xdr:nvSpPr>
      <xdr:spPr bwMode="auto">
        <a:xfrm>
          <a:off x="4254500" y="308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34140</xdr:rowOff>
    </xdr:from>
    <xdr:ext cx="762000" cy="259045"/>
    <xdr:sp macro="" textlink="">
      <xdr:nvSpPr>
        <xdr:cNvPr id="70" name="テキスト ボックス 69"/>
        <xdr:cNvSpPr txBox="1"/>
      </xdr:nvSpPr>
      <xdr:spPr>
        <a:xfrm>
          <a:off x="3924300" y="316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114321</xdr:rowOff>
    </xdr:from>
    <xdr:to>
      <xdr:col>3</xdr:col>
      <xdr:colOff>257175</xdr:colOff>
      <xdr:row>18</xdr:row>
      <xdr:rowOff>44471</xdr:rowOff>
    </xdr:to>
    <xdr:sp macro="" textlink="">
      <xdr:nvSpPr>
        <xdr:cNvPr id="71" name="円/楕円 70"/>
        <xdr:cNvSpPr/>
      </xdr:nvSpPr>
      <xdr:spPr bwMode="auto">
        <a:xfrm>
          <a:off x="3556000" y="307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29248</xdr:rowOff>
    </xdr:from>
    <xdr:ext cx="762000" cy="259045"/>
    <xdr:sp macro="" textlink="">
      <xdr:nvSpPr>
        <xdr:cNvPr id="72" name="テキスト ボックス 71"/>
        <xdr:cNvSpPr txBox="1"/>
      </xdr:nvSpPr>
      <xdr:spPr>
        <a:xfrm>
          <a:off x="3225800" y="316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139113</xdr:rowOff>
    </xdr:from>
    <xdr:to>
      <xdr:col>2</xdr:col>
      <xdr:colOff>692150</xdr:colOff>
      <xdr:row>18</xdr:row>
      <xdr:rowOff>69263</xdr:rowOff>
    </xdr:to>
    <xdr:sp macro="" textlink="">
      <xdr:nvSpPr>
        <xdr:cNvPr id="73" name="円/楕円 72"/>
        <xdr:cNvSpPr/>
      </xdr:nvSpPr>
      <xdr:spPr bwMode="auto">
        <a:xfrm>
          <a:off x="2857500" y="3101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54039</xdr:rowOff>
    </xdr:from>
    <xdr:ext cx="762000" cy="259045"/>
    <xdr:sp macro="" textlink="">
      <xdr:nvSpPr>
        <xdr:cNvPr id="74" name="テキスト ボックス 73"/>
        <xdr:cNvSpPr txBox="1"/>
      </xdr:nvSpPr>
      <xdr:spPr>
        <a:xfrm>
          <a:off x="2527300" y="318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323774</xdr:rowOff>
    </xdr:from>
    <xdr:to>
      <xdr:col>4</xdr:col>
      <xdr:colOff>1117600</xdr:colOff>
      <xdr:row>35</xdr:row>
      <xdr:rowOff>327546</xdr:rowOff>
    </xdr:to>
    <xdr:cxnSp macro="">
      <xdr:nvCxnSpPr>
        <xdr:cNvPr id="107" name="直線コネクタ 106"/>
        <xdr:cNvCxnSpPr/>
      </xdr:nvCxnSpPr>
      <xdr:spPr bwMode="auto">
        <a:xfrm flipV="1">
          <a:off x="5003800" y="6934124"/>
          <a:ext cx="6477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294780</xdr:rowOff>
    </xdr:from>
    <xdr:to>
      <xdr:col>4</xdr:col>
      <xdr:colOff>469900</xdr:colOff>
      <xdr:row>35</xdr:row>
      <xdr:rowOff>327546</xdr:rowOff>
    </xdr:to>
    <xdr:cxnSp macro="">
      <xdr:nvCxnSpPr>
        <xdr:cNvPr id="110" name="直線コネクタ 109"/>
        <xdr:cNvCxnSpPr/>
      </xdr:nvCxnSpPr>
      <xdr:spPr bwMode="auto">
        <a:xfrm>
          <a:off x="4305300" y="6905130"/>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39598</xdr:rowOff>
    </xdr:from>
    <xdr:to>
      <xdr:col>3</xdr:col>
      <xdr:colOff>904875</xdr:colOff>
      <xdr:row>35</xdr:row>
      <xdr:rowOff>294780</xdr:rowOff>
    </xdr:to>
    <xdr:cxnSp macro="">
      <xdr:nvCxnSpPr>
        <xdr:cNvPr id="113" name="直線コネクタ 112"/>
        <xdr:cNvCxnSpPr/>
      </xdr:nvCxnSpPr>
      <xdr:spPr bwMode="auto">
        <a:xfrm>
          <a:off x="3606800" y="6649948"/>
          <a:ext cx="698500" cy="25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39598</xdr:rowOff>
    </xdr:from>
    <xdr:to>
      <xdr:col>3</xdr:col>
      <xdr:colOff>206375</xdr:colOff>
      <xdr:row>35</xdr:row>
      <xdr:rowOff>117487</xdr:rowOff>
    </xdr:to>
    <xdr:cxnSp macro="">
      <xdr:nvCxnSpPr>
        <xdr:cNvPr id="116" name="直線コネクタ 115"/>
        <xdr:cNvCxnSpPr/>
      </xdr:nvCxnSpPr>
      <xdr:spPr bwMode="auto">
        <a:xfrm flipV="1">
          <a:off x="2908300" y="6649948"/>
          <a:ext cx="698500" cy="7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272974</xdr:rowOff>
    </xdr:from>
    <xdr:to>
      <xdr:col>5</xdr:col>
      <xdr:colOff>34925</xdr:colOff>
      <xdr:row>36</xdr:row>
      <xdr:rowOff>31674</xdr:rowOff>
    </xdr:to>
    <xdr:sp macro="" textlink="">
      <xdr:nvSpPr>
        <xdr:cNvPr id="126" name="円/楕円 125"/>
        <xdr:cNvSpPr/>
      </xdr:nvSpPr>
      <xdr:spPr bwMode="auto">
        <a:xfrm>
          <a:off x="5600700" y="688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245051</xdr:rowOff>
    </xdr:from>
    <xdr:ext cx="762000" cy="259045"/>
    <xdr:sp macro="" textlink="">
      <xdr:nvSpPr>
        <xdr:cNvPr id="127" name="人口1人当たり決算額の推移該当値テキスト445"/>
        <xdr:cNvSpPr txBox="1"/>
      </xdr:nvSpPr>
      <xdr:spPr>
        <a:xfrm>
          <a:off x="5740400" y="68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276746</xdr:rowOff>
    </xdr:from>
    <xdr:to>
      <xdr:col>4</xdr:col>
      <xdr:colOff>520700</xdr:colOff>
      <xdr:row>36</xdr:row>
      <xdr:rowOff>35446</xdr:rowOff>
    </xdr:to>
    <xdr:sp macro="" textlink="">
      <xdr:nvSpPr>
        <xdr:cNvPr id="128" name="円/楕円 127"/>
        <xdr:cNvSpPr/>
      </xdr:nvSpPr>
      <xdr:spPr bwMode="auto">
        <a:xfrm>
          <a:off x="4953000" y="688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20223</xdr:rowOff>
    </xdr:from>
    <xdr:ext cx="736600" cy="259045"/>
    <xdr:sp macro="" textlink="">
      <xdr:nvSpPr>
        <xdr:cNvPr id="129" name="テキスト ボックス 128"/>
        <xdr:cNvSpPr txBox="1"/>
      </xdr:nvSpPr>
      <xdr:spPr>
        <a:xfrm>
          <a:off x="4622800" y="697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243980</xdr:rowOff>
    </xdr:from>
    <xdr:to>
      <xdr:col>3</xdr:col>
      <xdr:colOff>955675</xdr:colOff>
      <xdr:row>36</xdr:row>
      <xdr:rowOff>2680</xdr:rowOff>
    </xdr:to>
    <xdr:sp macro="" textlink="">
      <xdr:nvSpPr>
        <xdr:cNvPr id="130" name="円/楕円 129"/>
        <xdr:cNvSpPr/>
      </xdr:nvSpPr>
      <xdr:spPr bwMode="auto">
        <a:xfrm>
          <a:off x="4254500" y="685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330357</xdr:rowOff>
    </xdr:from>
    <xdr:ext cx="762000" cy="259045"/>
    <xdr:sp macro="" textlink="">
      <xdr:nvSpPr>
        <xdr:cNvPr id="131" name="テキスト ボックス 130"/>
        <xdr:cNvSpPr txBox="1"/>
      </xdr:nvSpPr>
      <xdr:spPr>
        <a:xfrm>
          <a:off x="3924300" y="694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331698</xdr:rowOff>
    </xdr:from>
    <xdr:to>
      <xdr:col>3</xdr:col>
      <xdr:colOff>257175</xdr:colOff>
      <xdr:row>35</xdr:row>
      <xdr:rowOff>90398</xdr:rowOff>
    </xdr:to>
    <xdr:sp macro="" textlink="">
      <xdr:nvSpPr>
        <xdr:cNvPr id="132" name="円/楕円 131"/>
        <xdr:cNvSpPr/>
      </xdr:nvSpPr>
      <xdr:spPr bwMode="auto">
        <a:xfrm>
          <a:off x="3556000" y="659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75175</xdr:rowOff>
    </xdr:from>
    <xdr:ext cx="762000" cy="259045"/>
    <xdr:sp macro="" textlink="">
      <xdr:nvSpPr>
        <xdr:cNvPr id="133" name="テキスト ボックス 132"/>
        <xdr:cNvSpPr txBox="1"/>
      </xdr:nvSpPr>
      <xdr:spPr>
        <a:xfrm>
          <a:off x="3225800" y="66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66687</xdr:rowOff>
    </xdr:from>
    <xdr:to>
      <xdr:col>2</xdr:col>
      <xdr:colOff>692150</xdr:colOff>
      <xdr:row>35</xdr:row>
      <xdr:rowOff>168287</xdr:rowOff>
    </xdr:to>
    <xdr:sp macro="" textlink="">
      <xdr:nvSpPr>
        <xdr:cNvPr id="134" name="円/楕円 133"/>
        <xdr:cNvSpPr/>
      </xdr:nvSpPr>
      <xdr:spPr bwMode="auto">
        <a:xfrm>
          <a:off x="2857500" y="667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153064</xdr:rowOff>
    </xdr:from>
    <xdr:ext cx="762000" cy="259045"/>
    <xdr:sp macro="" textlink="">
      <xdr:nvSpPr>
        <xdr:cNvPr id="135" name="テキスト ボックス 134"/>
        <xdr:cNvSpPr txBox="1"/>
      </xdr:nvSpPr>
      <xdr:spPr>
        <a:xfrm>
          <a:off x="2527300" y="676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財政調整基金残高の割合は、平成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年まで増加傾向にあったが、平成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年度は取崩しを行ったことにより割合は前年比より約</a:t>
          </a:r>
          <a:r>
            <a:rPr kumimoji="1" lang="en-US" altLang="ja-JP" sz="1400" baseline="0">
              <a:latin typeface="ＭＳ ゴシック" pitchFamily="49" charset="-128"/>
              <a:ea typeface="ＭＳ ゴシック" pitchFamily="49" charset="-128"/>
            </a:rPr>
            <a:t>3.5</a:t>
          </a:r>
          <a:r>
            <a:rPr kumimoji="1" lang="ja-JP" altLang="en-US" sz="1400" baseline="0">
              <a:latin typeface="ＭＳ ゴシック" pitchFamily="49" charset="-128"/>
              <a:ea typeface="ＭＳ ゴシック" pitchFamily="49" charset="-128"/>
            </a:rPr>
            <a:t>ポイント下回っている。今度大規模事業が控えていることから、引き続き基金の適正な管理を行い、適正規模となるよう努める。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連結実質赤字比率に係る赤字はなく、各会計とも黒字となっている。引き続き計画的に事業を執行し、財政の健全化を維持する。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実質公債費率（分子）は近年減少傾向にあったが、平成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年度は微増している。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今後は大規模事業の償還が始まるため、上昇することが予測されるが、計画的な事業の執行と基金の運用に努めることで実質公債費率の抑制に努める。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大規模事業の実施により、将来負担額は年々上昇している。しかし、事業の実施に合わせ、基金の積立も計画的に行っていることから、充当可能財源も年々上昇していることから、将来負担比率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今後も引き続き、計画的な事業の執行と基金への積立てを行い、将来負担比率の抑制に努める。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6257579</v>
      </c>
      <c r="BO4" s="349"/>
      <c r="BP4" s="349"/>
      <c r="BQ4" s="349"/>
      <c r="BR4" s="349"/>
      <c r="BS4" s="349"/>
      <c r="BT4" s="349"/>
      <c r="BU4" s="350"/>
      <c r="BV4" s="348">
        <v>5734007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4.0999999999999996</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6113936</v>
      </c>
      <c r="BO5" s="386"/>
      <c r="BP5" s="386"/>
      <c r="BQ5" s="386"/>
      <c r="BR5" s="386"/>
      <c r="BS5" s="386"/>
      <c r="BT5" s="386"/>
      <c r="BU5" s="387"/>
      <c r="BV5" s="385">
        <v>5560662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79.8</v>
      </c>
      <c r="CU5" s="383"/>
      <c r="CV5" s="383"/>
      <c r="CW5" s="383"/>
      <c r="CX5" s="383"/>
      <c r="CY5" s="383"/>
      <c r="CZ5" s="383"/>
      <c r="DA5" s="384"/>
      <c r="DB5" s="382">
        <v>77.900000000000006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143643</v>
      </c>
      <c r="BO6" s="386"/>
      <c r="BP6" s="386"/>
      <c r="BQ6" s="386"/>
      <c r="BR6" s="386"/>
      <c r="BS6" s="386"/>
      <c r="BT6" s="386"/>
      <c r="BU6" s="387"/>
      <c r="BV6" s="385">
        <v>173345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84.3</v>
      </c>
      <c r="CU6" s="423"/>
      <c r="CV6" s="423"/>
      <c r="CW6" s="423"/>
      <c r="CX6" s="423"/>
      <c r="CY6" s="423"/>
      <c r="CZ6" s="423"/>
      <c r="DA6" s="424"/>
      <c r="DB6" s="422">
        <v>82.3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15159</v>
      </c>
      <c r="BO7" s="386"/>
      <c r="BP7" s="386"/>
      <c r="BQ7" s="386"/>
      <c r="BR7" s="386"/>
      <c r="BS7" s="386"/>
      <c r="BT7" s="386"/>
      <c r="BU7" s="387"/>
      <c r="BV7" s="385">
        <v>13580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3146755</v>
      </c>
      <c r="CU7" s="386"/>
      <c r="CV7" s="386"/>
      <c r="CW7" s="386"/>
      <c r="CX7" s="386"/>
      <c r="CY7" s="386"/>
      <c r="CZ7" s="386"/>
      <c r="DA7" s="387"/>
      <c r="DB7" s="385">
        <v>3180053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128484</v>
      </c>
      <c r="BO8" s="386"/>
      <c r="BP8" s="386"/>
      <c r="BQ8" s="386"/>
      <c r="BR8" s="386"/>
      <c r="BS8" s="386"/>
      <c r="BT8" s="386"/>
      <c r="BU8" s="387"/>
      <c r="BV8" s="385">
        <v>159765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7087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-31281</v>
      </c>
      <c r="BO9" s="386"/>
      <c r="BP9" s="386"/>
      <c r="BQ9" s="386"/>
      <c r="BR9" s="386"/>
      <c r="BS9" s="386"/>
      <c r="BT9" s="386"/>
      <c r="BU9" s="387"/>
      <c r="BV9" s="385">
        <v>9989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7473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332</v>
      </c>
      <c r="BO10" s="386"/>
      <c r="BP10" s="386"/>
      <c r="BQ10" s="386"/>
      <c r="BR10" s="386"/>
      <c r="BS10" s="386"/>
      <c r="BT10" s="386"/>
      <c r="BU10" s="387"/>
      <c r="BV10" s="385">
        <v>14321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6834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6827</v>
      </c>
      <c r="S13" s="467"/>
      <c r="T13" s="467"/>
      <c r="U13" s="467"/>
      <c r="V13" s="468"/>
      <c r="W13" s="401" t="s">
        <v>124</v>
      </c>
      <c r="X13" s="402"/>
      <c r="Y13" s="402"/>
      <c r="Z13" s="402"/>
      <c r="AA13" s="402"/>
      <c r="AB13" s="392"/>
      <c r="AC13" s="436">
        <v>1048</v>
      </c>
      <c r="AD13" s="437"/>
      <c r="AE13" s="437"/>
      <c r="AF13" s="437"/>
      <c r="AG13" s="476"/>
      <c r="AH13" s="436">
        <v>1175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-230949</v>
      </c>
      <c r="BO13" s="386"/>
      <c r="BP13" s="386"/>
      <c r="BQ13" s="386"/>
      <c r="BR13" s="386"/>
      <c r="BS13" s="386"/>
      <c r="BT13" s="386"/>
      <c r="BU13" s="387"/>
      <c r="BV13" s="385">
        <v>24310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4.9000000000000004</v>
      </c>
      <c r="CU13" s="383"/>
      <c r="CV13" s="383"/>
      <c r="CW13" s="383"/>
      <c r="CX13" s="383"/>
      <c r="CY13" s="383"/>
      <c r="CZ13" s="383"/>
      <c r="DA13" s="384"/>
      <c r="DB13" s="382">
        <v>6.9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7005</v>
      </c>
      <c r="S14" s="467"/>
      <c r="T14" s="467"/>
      <c r="U14" s="467"/>
      <c r="V14" s="468"/>
      <c r="W14" s="375"/>
      <c r="X14" s="376"/>
      <c r="Y14" s="376"/>
      <c r="Z14" s="376"/>
      <c r="AA14" s="376"/>
      <c r="AB14" s="365"/>
      <c r="AC14" s="469">
        <v>30.7</v>
      </c>
      <c r="AD14" s="470"/>
      <c r="AE14" s="470"/>
      <c r="AF14" s="470"/>
      <c r="AG14" s="471"/>
      <c r="AH14" s="469">
        <v>30.8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3.5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6998</v>
      </c>
      <c r="S15" s="467"/>
      <c r="T15" s="467"/>
      <c r="U15" s="467"/>
      <c r="V15" s="468"/>
      <c r="W15" s="401" t="s">
        <v>131</v>
      </c>
      <c r="X15" s="402"/>
      <c r="Y15" s="402"/>
      <c r="Z15" s="402"/>
      <c r="AA15" s="402"/>
      <c r="AB15" s="392"/>
      <c r="AC15" s="436">
        <v>571</v>
      </c>
      <c r="AD15" s="437"/>
      <c r="AE15" s="437"/>
      <c r="AF15" s="437"/>
      <c r="AG15" s="476"/>
      <c r="AH15" s="436">
        <v>661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592922</v>
      </c>
      <c r="BO15" s="349"/>
      <c r="BP15" s="349"/>
      <c r="BQ15" s="349"/>
      <c r="BR15" s="349"/>
      <c r="BS15" s="349"/>
      <c r="BT15" s="349"/>
      <c r="BU15" s="350"/>
      <c r="BV15" s="348">
        <v>572478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16.7</v>
      </c>
      <c r="AD16" s="470"/>
      <c r="AE16" s="470"/>
      <c r="AF16" s="470"/>
      <c r="AG16" s="471"/>
      <c r="AH16" s="469">
        <v>17.3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2829065</v>
      </c>
      <c r="BO16" s="386"/>
      <c r="BP16" s="386"/>
      <c r="BQ16" s="386"/>
      <c r="BR16" s="386"/>
      <c r="BS16" s="386"/>
      <c r="BT16" s="386"/>
      <c r="BU16" s="387"/>
      <c r="BV16" s="385">
        <v>2852963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1794</v>
      </c>
      <c r="AD17" s="437"/>
      <c r="AE17" s="437"/>
      <c r="AF17" s="437"/>
      <c r="AG17" s="476"/>
      <c r="AH17" s="436">
        <v>1975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744948</v>
      </c>
      <c r="BO17" s="386"/>
      <c r="BP17" s="386"/>
      <c r="BQ17" s="386"/>
      <c r="BR17" s="386"/>
      <c r="BS17" s="386"/>
      <c r="BT17" s="386"/>
      <c r="BU17" s="387"/>
      <c r="BV17" s="385">
        <v>729588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204.9</v>
      </c>
      <c r="M18" s="498"/>
      <c r="N18" s="498"/>
      <c r="O18" s="498"/>
      <c r="P18" s="498"/>
      <c r="Q18" s="498"/>
      <c r="R18" s="499"/>
      <c r="S18" s="499"/>
      <c r="T18" s="499"/>
      <c r="U18" s="499"/>
      <c r="V18" s="500"/>
      <c r="W18" s="403"/>
      <c r="X18" s="404"/>
      <c r="Y18" s="404"/>
      <c r="Z18" s="404"/>
      <c r="AA18" s="404"/>
      <c r="AB18" s="395"/>
      <c r="AC18" s="501">
        <v>52.6</v>
      </c>
      <c r="AD18" s="502"/>
      <c r="AE18" s="502"/>
      <c r="AF18" s="502"/>
      <c r="AG18" s="503"/>
      <c r="AH18" s="501">
        <v>51.8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2512293</v>
      </c>
      <c r="BO18" s="386"/>
      <c r="BP18" s="386"/>
      <c r="BQ18" s="386"/>
      <c r="BR18" s="386"/>
      <c r="BS18" s="386"/>
      <c r="BT18" s="386"/>
      <c r="BU18" s="387"/>
      <c r="BV18" s="385">
        <v>2493299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3563400</v>
      </c>
      <c r="BO19" s="386"/>
      <c r="BP19" s="386"/>
      <c r="BQ19" s="386"/>
      <c r="BR19" s="386"/>
      <c r="BS19" s="386"/>
      <c r="BT19" s="386"/>
      <c r="BU19" s="387"/>
      <c r="BV19" s="385">
        <v>3457834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2743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7031667</v>
      </c>
      <c r="BO23" s="386"/>
      <c r="BP23" s="386"/>
      <c r="BQ23" s="386"/>
      <c r="BR23" s="386"/>
      <c r="BS23" s="386"/>
      <c r="BT23" s="386"/>
      <c r="BU23" s="387"/>
      <c r="BV23" s="385">
        <v>6018608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7500</v>
      </c>
      <c r="R24" s="437"/>
      <c r="S24" s="437"/>
      <c r="T24" s="437"/>
      <c r="U24" s="437"/>
      <c r="V24" s="476"/>
      <c r="W24" s="531"/>
      <c r="X24" s="519"/>
      <c r="Y24" s="520"/>
      <c r="Z24" s="435" t="s">
        <v>154</v>
      </c>
      <c r="AA24" s="415"/>
      <c r="AB24" s="415"/>
      <c r="AC24" s="415"/>
      <c r="AD24" s="415"/>
      <c r="AE24" s="415"/>
      <c r="AF24" s="415"/>
      <c r="AG24" s="416"/>
      <c r="AH24" s="436">
        <v>83</v>
      </c>
      <c r="AI24" s="437"/>
      <c r="AJ24" s="437"/>
      <c r="AK24" s="437"/>
      <c r="AL24" s="476"/>
      <c r="AM24" s="436">
        <v>250328</v>
      </c>
      <c r="AN24" s="437"/>
      <c r="AO24" s="437"/>
      <c r="AP24" s="437"/>
      <c r="AQ24" s="437"/>
      <c r="AR24" s="476"/>
      <c r="AS24" s="436">
        <v>3016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4744558</v>
      </c>
      <c r="BO24" s="386"/>
      <c r="BP24" s="386"/>
      <c r="BQ24" s="386"/>
      <c r="BR24" s="386"/>
      <c r="BS24" s="386"/>
      <c r="BT24" s="386"/>
      <c r="BU24" s="387"/>
      <c r="BV24" s="385">
        <v>4314506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5950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178813</v>
      </c>
      <c r="BO25" s="349"/>
      <c r="BP25" s="349"/>
      <c r="BQ25" s="349"/>
      <c r="BR25" s="349"/>
      <c r="BS25" s="349"/>
      <c r="BT25" s="349"/>
      <c r="BU25" s="350"/>
      <c r="BV25" s="348">
        <v>259395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5650</v>
      </c>
      <c r="R26" s="437"/>
      <c r="S26" s="437"/>
      <c r="T26" s="437"/>
      <c r="U26" s="437"/>
      <c r="V26" s="476"/>
      <c r="W26" s="531"/>
      <c r="X26" s="519"/>
      <c r="Y26" s="520"/>
      <c r="Z26" s="435" t="s">
        <v>160</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2500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13528</v>
      </c>
      <c r="AN27" s="437"/>
      <c r="AO27" s="437"/>
      <c r="AP27" s="437"/>
      <c r="AQ27" s="437"/>
      <c r="AR27" s="476"/>
      <c r="AS27" s="436">
        <v>3382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105178</v>
      </c>
      <c r="BO27" s="555"/>
      <c r="BP27" s="555"/>
      <c r="BQ27" s="555"/>
      <c r="BR27" s="555"/>
      <c r="BS27" s="555"/>
      <c r="BT27" s="555"/>
      <c r="BU27" s="556"/>
      <c r="BV27" s="554">
        <v>105046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1950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564930</v>
      </c>
      <c r="BO28" s="349"/>
      <c r="BP28" s="349"/>
      <c r="BQ28" s="349"/>
      <c r="BR28" s="349"/>
      <c r="BS28" s="349"/>
      <c r="BT28" s="349"/>
      <c r="BU28" s="350"/>
      <c r="BV28" s="348">
        <v>684598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1700</v>
      </c>
      <c r="R29" s="437"/>
      <c r="S29" s="437"/>
      <c r="T29" s="437"/>
      <c r="U29" s="437"/>
      <c r="V29" s="476"/>
      <c r="W29" s="532"/>
      <c r="X29" s="533"/>
      <c r="Y29" s="534"/>
      <c r="Z29" s="435" t="s">
        <v>170</v>
      </c>
      <c r="AA29" s="415"/>
      <c r="AB29" s="415"/>
      <c r="AC29" s="415"/>
      <c r="AD29" s="415"/>
      <c r="AE29" s="415"/>
      <c r="AF29" s="415"/>
      <c r="AG29" s="416"/>
      <c r="AH29" s="436">
        <v>87</v>
      </c>
      <c r="AI29" s="437"/>
      <c r="AJ29" s="437"/>
      <c r="AK29" s="437"/>
      <c r="AL29" s="476"/>
      <c r="AM29" s="436">
        <v>263856</v>
      </c>
      <c r="AN29" s="437"/>
      <c r="AO29" s="437"/>
      <c r="AP29" s="437"/>
      <c r="AQ29" s="437"/>
      <c r="AR29" s="476"/>
      <c r="AS29" s="436">
        <v>3033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501098</v>
      </c>
      <c r="BO29" s="386"/>
      <c r="BP29" s="386"/>
      <c r="BQ29" s="386"/>
      <c r="BR29" s="386"/>
      <c r="BS29" s="386"/>
      <c r="BT29" s="386"/>
      <c r="BU29" s="387"/>
      <c r="BV29" s="385">
        <v>350531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1661087</v>
      </c>
      <c r="BO30" s="555"/>
      <c r="BP30" s="555"/>
      <c r="BQ30" s="555"/>
      <c r="BR30" s="555"/>
      <c r="BS30" s="555"/>
      <c r="BT30" s="555"/>
      <c r="BU30" s="556"/>
      <c r="BV30" s="554">
        <v>1435305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愛別町外３町塵芥処理組合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当麻土地開発公社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国民健康保険特別会計（医科診療施設勘定）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大雪浄化組合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㈱とうま振興公社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大雪消防組合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上川広域滞納整理機構</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上川教育研修センター組合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0" zoomScaleNormal="70" zoomScaleSheetLayoutView="100" workbookViewId="0">
      <selection activeCell="P39" sqref="P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5009</v>
      </c>
      <c r="J41" s="83">
        <v>4971</v>
      </c>
      <c r="K41" s="83">
        <v>5196</v>
      </c>
      <c r="L41" s="83">
        <v>6019</v>
      </c>
      <c r="M41" s="84">
        <v>7032</v>
      </c>
    </row>
    <row r="42" spans="2:13" ht="27.75" customHeight="1" x14ac:dyDescent="0.15">
      <c r="B42" s="1171"/>
      <c r="C42" s="1172"/>
      <c r="D42" s="85"/>
      <c r="E42" s="1177" t="s">
        <v>26</v>
      </c>
      <c r="F42" s="1177"/>
      <c r="G42" s="1177"/>
      <c r="H42" s="1178"/>
      <c r="I42" s="86">
        <v>129</v>
      </c>
      <c r="J42" s="87">
        <v>12</v>
      </c>
      <c r="K42" s="87">
        <v>10</v>
      </c>
      <c r="L42" s="87">
        <v>7</v>
      </c>
      <c r="M42" s="88">
        <v>5</v>
      </c>
    </row>
    <row r="43" spans="2:13" ht="27.75" customHeight="1" x14ac:dyDescent="0.15">
      <c r="B43" s="1171"/>
      <c r="C43" s="1172"/>
      <c r="D43" s="85"/>
      <c r="E43" s="1177" t="s">
        <v>27</v>
      </c>
      <c r="F43" s="1177"/>
      <c r="G43" s="1177"/>
      <c r="H43" s="1178"/>
      <c r="I43" s="86">
        <v>545</v>
      </c>
      <c r="J43" s="87">
        <v>477</v>
      </c>
      <c r="K43" s="87">
        <v>447</v>
      </c>
      <c r="L43" s="87">
        <v>391</v>
      </c>
      <c r="M43" s="88">
        <v>342</v>
      </c>
    </row>
    <row r="44" spans="2:13" ht="27.75" customHeight="1" x14ac:dyDescent="0.15">
      <c r="B44" s="1171"/>
      <c r="C44" s="1172"/>
      <c r="D44" s="85"/>
      <c r="E44" s="1177" t="s">
        <v>28</v>
      </c>
      <c r="F44" s="1177"/>
      <c r="G44" s="1177"/>
      <c r="H44" s="1178"/>
      <c r="I44" s="86">
        <v>57</v>
      </c>
      <c r="J44" s="87">
        <v>31</v>
      </c>
      <c r="K44" s="87">
        <v>19</v>
      </c>
      <c r="L44" s="87">
        <v>15</v>
      </c>
      <c r="M44" s="88">
        <v>13</v>
      </c>
    </row>
    <row r="45" spans="2:13" ht="27.75" customHeight="1" x14ac:dyDescent="0.15">
      <c r="B45" s="1171"/>
      <c r="C45" s="1172"/>
      <c r="D45" s="85"/>
      <c r="E45" s="1177" t="s">
        <v>29</v>
      </c>
      <c r="F45" s="1177"/>
      <c r="G45" s="1177"/>
      <c r="H45" s="1178"/>
      <c r="I45" s="86">
        <v>1049</v>
      </c>
      <c r="J45" s="87">
        <v>1028</v>
      </c>
      <c r="K45" s="87">
        <v>999</v>
      </c>
      <c r="L45" s="87">
        <v>967</v>
      </c>
      <c r="M45" s="88">
        <v>893</v>
      </c>
    </row>
    <row r="46" spans="2:13" ht="27.75" customHeight="1" x14ac:dyDescent="0.15">
      <c r="B46" s="1171"/>
      <c r="C46" s="1172"/>
      <c r="D46" s="85"/>
      <c r="E46" s="1177" t="s">
        <v>30</v>
      </c>
      <c r="F46" s="1177"/>
      <c r="G46" s="1177"/>
      <c r="H46" s="1178"/>
      <c r="I46" s="86" t="s">
        <v>476</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1698</v>
      </c>
      <c r="J49" s="87">
        <v>1823</v>
      </c>
      <c r="K49" s="87">
        <v>2278</v>
      </c>
      <c r="L49" s="87">
        <v>2644</v>
      </c>
      <c r="M49" s="88">
        <v>2918</v>
      </c>
    </row>
    <row r="50" spans="2:13" ht="27.75" customHeight="1" x14ac:dyDescent="0.15">
      <c r="B50" s="1171"/>
      <c r="C50" s="1172"/>
      <c r="D50" s="85"/>
      <c r="E50" s="1177" t="s">
        <v>35</v>
      </c>
      <c r="F50" s="1177"/>
      <c r="G50" s="1177"/>
      <c r="H50" s="1178"/>
      <c r="I50" s="86">
        <v>407</v>
      </c>
      <c r="J50" s="87">
        <v>479</v>
      </c>
      <c r="K50" s="87">
        <v>560</v>
      </c>
      <c r="L50" s="87">
        <v>605</v>
      </c>
      <c r="M50" s="88">
        <v>729</v>
      </c>
    </row>
    <row r="51" spans="2:13" ht="27.75" customHeight="1" x14ac:dyDescent="0.15">
      <c r="B51" s="1173"/>
      <c r="C51" s="1174"/>
      <c r="D51" s="85"/>
      <c r="E51" s="1177" t="s">
        <v>36</v>
      </c>
      <c r="F51" s="1177"/>
      <c r="G51" s="1177"/>
      <c r="H51" s="1178"/>
      <c r="I51" s="86">
        <v>3473</v>
      </c>
      <c r="J51" s="87">
        <v>3477</v>
      </c>
      <c r="K51" s="87">
        <v>3790</v>
      </c>
      <c r="L51" s="87">
        <v>4051</v>
      </c>
      <c r="M51" s="88">
        <v>4884</v>
      </c>
    </row>
    <row r="52" spans="2:13" ht="27.75" customHeight="1" thickBot="1" x14ac:dyDescent="0.2">
      <c r="B52" s="1181" t="s">
        <v>37</v>
      </c>
      <c r="C52" s="1182"/>
      <c r="D52" s="90"/>
      <c r="E52" s="1183" t="s">
        <v>38</v>
      </c>
      <c r="F52" s="1183"/>
      <c r="G52" s="1183"/>
      <c r="H52" s="1184"/>
      <c r="I52" s="91">
        <v>1211</v>
      </c>
      <c r="J52" s="92">
        <v>741</v>
      </c>
      <c r="K52" s="92">
        <v>43</v>
      </c>
      <c r="L52" s="92">
        <v>98</v>
      </c>
      <c r="M52" s="93">
        <v>-246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229871</v>
      </c>
      <c r="E3" s="116"/>
      <c r="F3" s="117">
        <v>192544</v>
      </c>
      <c r="G3" s="118"/>
      <c r="H3" s="119"/>
    </row>
    <row r="4" spans="1:8" x14ac:dyDescent="0.15">
      <c r="A4" s="120"/>
      <c r="B4" s="121"/>
      <c r="C4" s="122"/>
      <c r="D4" s="123">
        <v>13037</v>
      </c>
      <c r="E4" s="124"/>
      <c r="F4" s="125">
        <v>82235</v>
      </c>
      <c r="G4" s="126"/>
      <c r="H4" s="127"/>
    </row>
    <row r="5" spans="1:8" x14ac:dyDescent="0.15">
      <c r="A5" s="108" t="s">
        <v>509</v>
      </c>
      <c r="B5" s="113"/>
      <c r="C5" s="114"/>
      <c r="D5" s="115">
        <v>141359</v>
      </c>
      <c r="E5" s="116"/>
      <c r="F5" s="117">
        <v>146140</v>
      </c>
      <c r="G5" s="118"/>
      <c r="H5" s="119"/>
    </row>
    <row r="6" spans="1:8" x14ac:dyDescent="0.15">
      <c r="A6" s="120"/>
      <c r="B6" s="121"/>
      <c r="C6" s="122"/>
      <c r="D6" s="123">
        <v>49763</v>
      </c>
      <c r="E6" s="124"/>
      <c r="F6" s="125">
        <v>75451</v>
      </c>
      <c r="G6" s="126"/>
      <c r="H6" s="127"/>
    </row>
    <row r="7" spans="1:8" x14ac:dyDescent="0.15">
      <c r="A7" s="108" t="s">
        <v>510</v>
      </c>
      <c r="B7" s="113"/>
      <c r="C7" s="114"/>
      <c r="D7" s="115">
        <v>108373</v>
      </c>
      <c r="E7" s="116"/>
      <c r="F7" s="117">
        <v>146641</v>
      </c>
      <c r="G7" s="118"/>
      <c r="H7" s="119"/>
    </row>
    <row r="8" spans="1:8" x14ac:dyDescent="0.15">
      <c r="A8" s="120"/>
      <c r="B8" s="121"/>
      <c r="C8" s="122"/>
      <c r="D8" s="123">
        <v>25899</v>
      </c>
      <c r="E8" s="124"/>
      <c r="F8" s="125">
        <v>68142</v>
      </c>
      <c r="G8" s="126"/>
      <c r="H8" s="127"/>
    </row>
    <row r="9" spans="1:8" x14ac:dyDescent="0.15">
      <c r="A9" s="108" t="s">
        <v>511</v>
      </c>
      <c r="B9" s="113"/>
      <c r="C9" s="114"/>
      <c r="D9" s="115">
        <v>225161</v>
      </c>
      <c r="E9" s="116"/>
      <c r="F9" s="117">
        <v>174587</v>
      </c>
      <c r="G9" s="118"/>
      <c r="H9" s="119"/>
    </row>
    <row r="10" spans="1:8" x14ac:dyDescent="0.15">
      <c r="A10" s="120"/>
      <c r="B10" s="121"/>
      <c r="C10" s="122"/>
      <c r="D10" s="123">
        <v>162120</v>
      </c>
      <c r="E10" s="124"/>
      <c r="F10" s="125">
        <v>79695</v>
      </c>
      <c r="G10" s="126"/>
      <c r="H10" s="127"/>
    </row>
    <row r="11" spans="1:8" x14ac:dyDescent="0.15">
      <c r="A11" s="108" t="s">
        <v>512</v>
      </c>
      <c r="B11" s="113"/>
      <c r="C11" s="114"/>
      <c r="D11" s="115">
        <v>249319</v>
      </c>
      <c r="E11" s="116"/>
      <c r="F11" s="117">
        <v>175675</v>
      </c>
      <c r="G11" s="118"/>
      <c r="H11" s="119"/>
    </row>
    <row r="12" spans="1:8" x14ac:dyDescent="0.15">
      <c r="A12" s="120"/>
      <c r="B12" s="121"/>
      <c r="C12" s="128"/>
      <c r="D12" s="123">
        <v>150868</v>
      </c>
      <c r="E12" s="124"/>
      <c r="F12" s="125">
        <v>87698</v>
      </c>
      <c r="G12" s="126"/>
      <c r="H12" s="127"/>
    </row>
    <row r="13" spans="1:8" x14ac:dyDescent="0.15">
      <c r="A13" s="108"/>
      <c r="B13" s="113"/>
      <c r="C13" s="129"/>
      <c r="D13" s="130">
        <v>190817</v>
      </c>
      <c r="E13" s="131"/>
      <c r="F13" s="132">
        <v>167117</v>
      </c>
      <c r="G13" s="133"/>
      <c r="H13" s="119"/>
    </row>
    <row r="14" spans="1:8" x14ac:dyDescent="0.15">
      <c r="A14" s="120"/>
      <c r="B14" s="121"/>
      <c r="C14" s="122"/>
      <c r="D14" s="123">
        <v>80337</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v>
      </c>
      <c r="C19" s="134">
        <f>ROUND(VALUE(SUBSTITUTE(実質収支比率等に係る経年分析!G$48,"▲","-")),2)</f>
        <v>6.53</v>
      </c>
      <c r="D19" s="134">
        <f>ROUND(VALUE(SUBSTITUTE(実質収支比率等に係る経年分析!H$48,"▲","-")),2)</f>
        <v>4.7</v>
      </c>
      <c r="E19" s="134">
        <f>ROUND(VALUE(SUBSTITUTE(実質収支比率等に係る経年分析!I$48,"▲","-")),2)</f>
        <v>5.0199999999999996</v>
      </c>
      <c r="F19" s="134">
        <f>ROUND(VALUE(SUBSTITUTE(実質収支比率等に係る経年分析!J$48,"▲","-")),2)</f>
        <v>4.08</v>
      </c>
    </row>
    <row r="20" spans="1:11" x14ac:dyDescent="0.15">
      <c r="A20" s="134" t="s">
        <v>43</v>
      </c>
      <c r="B20" s="134">
        <f>ROUND(VALUE(SUBSTITUTE(実質収支比率等に係る経年分析!F$47,"▲","-")),2)</f>
        <v>12.38</v>
      </c>
      <c r="C20" s="134">
        <f>ROUND(VALUE(SUBSTITUTE(実質収支比率等に係る経年分析!G$47,"▲","-")),2)</f>
        <v>14.62</v>
      </c>
      <c r="D20" s="134">
        <f>ROUND(VALUE(SUBSTITUTE(実質収支比率等に係る経年分析!H$47,"▲","-")),2)</f>
        <v>18.54</v>
      </c>
      <c r="E20" s="134">
        <f>ROUND(VALUE(SUBSTITUTE(実質収支比率等に係る経年分析!I$47,"▲","-")),2)</f>
        <v>21.53</v>
      </c>
      <c r="F20" s="134">
        <f>ROUND(VALUE(SUBSTITUTE(実質収支比率等に係る経年分析!J$47,"▲","-")),2)</f>
        <v>17.95</v>
      </c>
    </row>
    <row r="21" spans="1:11" x14ac:dyDescent="0.15">
      <c r="A21" s="134" t="s">
        <v>44</v>
      </c>
      <c r="B21" s="134">
        <f>IF(ISNUMBER(VALUE(SUBSTITUTE(実質収支比率等に係る経年分析!F$49,"▲","-"))),ROUND(VALUE(SUBSTITUTE(実質収支比率等に係る経年分析!F$49,"▲","-")),2),NA())</f>
        <v>-2.23</v>
      </c>
      <c r="C21" s="134">
        <f>IF(ISNUMBER(VALUE(SUBSTITUTE(実質収支比率等に係る経年分析!G$49,"▲","-"))),ROUND(VALUE(SUBSTITUTE(実質収支比率等に係る経年分析!G$49,"▲","-")),2),NA())</f>
        <v>4.21</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0.76</v>
      </c>
      <c r="F21" s="134">
        <f>IF(ISNUMBER(VALUE(SUBSTITUTE(実質収支比率等に係る経年分析!J$49,"▲","-"))),ROUND(VALUE(SUBSTITUTE(実質収支比率等に係る経年分析!J$49,"▲","-")),2),NA())</f>
        <v>-7.34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国民健康保険特別会計（医科診療施設勘定）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457</v>
      </c>
      <c r="E42" s="136"/>
      <c r="F42" s="136"/>
      <c r="G42" s="136">
        <f>'実質公債費比率（分子）の構造'!L$52</f>
        <v>463</v>
      </c>
      <c r="H42" s="136"/>
      <c r="I42" s="136"/>
      <c r="J42" s="136">
        <f>'実質公債費比率（分子）の構造'!M$52</f>
        <v>448</v>
      </c>
      <c r="K42" s="136"/>
      <c r="L42" s="136"/>
      <c r="M42" s="136">
        <f>'実質公債費比率（分子）の構造'!N$52</f>
        <v>440</v>
      </c>
      <c r="N42" s="136"/>
      <c r="O42" s="136"/>
      <c r="P42" s="136">
        <f>'実質公債費比率（分子）の構造'!O$52</f>
        <v>468</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15</v>
      </c>
      <c r="C44" s="136"/>
      <c r="D44" s="136"/>
      <c r="E44" s="136">
        <f>'実質公債費比率（分子）の構造'!L$50</f>
        <v>112</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54</v>
      </c>
      <c r="B45" s="136">
        <f>'実質公債費比率（分子）の構造'!K$49</f>
        <v>54</v>
      </c>
      <c r="C45" s="136"/>
      <c r="D45" s="136"/>
      <c r="E45" s="136">
        <f>'実質公債費比率（分子）の構造'!L$49</f>
        <v>27</v>
      </c>
      <c r="F45" s="136"/>
      <c r="G45" s="136"/>
      <c r="H45" s="136">
        <f>'実質公債費比率（分子）の構造'!M$49</f>
        <v>12</v>
      </c>
      <c r="I45" s="136"/>
      <c r="J45" s="136"/>
      <c r="K45" s="136">
        <f>'実質公債費比率（分子）の構造'!N$49</f>
        <v>5</v>
      </c>
      <c r="L45" s="136"/>
      <c r="M45" s="136"/>
      <c r="N45" s="136">
        <f>'実質公債費比率（分子）の構造'!O$49</f>
        <v>2</v>
      </c>
      <c r="O45" s="136"/>
      <c r="P45" s="136"/>
    </row>
    <row r="46" spans="1:16" x14ac:dyDescent="0.15">
      <c r="A46" s="136" t="s">
        <v>55</v>
      </c>
      <c r="B46" s="136">
        <f>'実質公債費比率（分子）の構造'!K$48</f>
        <v>86</v>
      </c>
      <c r="C46" s="136"/>
      <c r="D46" s="136"/>
      <c r="E46" s="136">
        <f>'実質公債費比率（分子）の構造'!L$48</f>
        <v>81</v>
      </c>
      <c r="F46" s="136"/>
      <c r="G46" s="136"/>
      <c r="H46" s="136">
        <f>'実質公債費比率（分子）の構造'!M$48</f>
        <v>77</v>
      </c>
      <c r="I46" s="136"/>
      <c r="J46" s="136"/>
      <c r="K46" s="136">
        <f>'実質公債費比率（分子）の構造'!N$48</f>
        <v>72</v>
      </c>
      <c r="L46" s="136"/>
      <c r="M46" s="136"/>
      <c r="N46" s="136">
        <f>'実質公債費比率（分子）の構造'!O$48</f>
        <v>69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556</v>
      </c>
      <c r="C49" s="136"/>
      <c r="D49" s="136"/>
      <c r="E49" s="136">
        <f>'実質公債費比率（分子）の構造'!L$45</f>
        <v>537</v>
      </c>
      <c r="F49" s="136"/>
      <c r="G49" s="136"/>
      <c r="H49" s="136">
        <f>'実質公債費比率（分子）の構造'!M$45</f>
        <v>506</v>
      </c>
      <c r="I49" s="136"/>
      <c r="J49" s="136"/>
      <c r="K49" s="136">
        <f>'実質公債費比率（分子）の構造'!N$45</f>
        <v>492</v>
      </c>
      <c r="L49" s="136"/>
      <c r="M49" s="136"/>
      <c r="N49" s="136">
        <f>'実質公債費比率（分子）の構造'!O$45</f>
        <v>523</v>
      </c>
      <c r="O49" s="136"/>
      <c r="P49" s="136"/>
    </row>
    <row r="50" spans="1:16" x14ac:dyDescent="0.15">
      <c r="A50" s="136" t="s">
        <v>59</v>
      </c>
      <c r="B50" s="136" t="e">
        <f>NA()</f>
        <v>#N/A</v>
      </c>
      <c r="C50" s="136">
        <f>IF(ISNUMBER('実質公債費比率（分子）の構造'!K$53),'実質公債費比率（分子）の構造'!K$53,NA())</f>
        <v>254</v>
      </c>
      <c r="D50" s="136" t="e">
        <f>NA()</f>
        <v>#N/A</v>
      </c>
      <c r="E50" s="136" t="e">
        <f>NA()</f>
        <v>#N/A</v>
      </c>
      <c r="F50" s="136">
        <f>IF(ISNUMBER('実質公債費比率（分子）の構造'!L$53),'実質公債費比率（分子）の構造'!L$53,NA())</f>
        <v>294</v>
      </c>
      <c r="G50" s="136" t="e">
        <f>NA()</f>
        <v>#N/A</v>
      </c>
      <c r="H50" s="136" t="e">
        <f>NA()</f>
        <v>#N/A</v>
      </c>
      <c r="I50" s="136">
        <f>IF(ISNUMBER('実質公債費比率（分子）の構造'!M$53),'実質公債費比率（分子）の構造'!M$53,NA())</f>
        <v>150</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129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3473</v>
      </c>
      <c r="E56" s="135"/>
      <c r="F56" s="135"/>
      <c r="G56" s="135">
        <f>'将来負担比率（分子）の構造'!J$51</f>
        <v>3477</v>
      </c>
      <c r="H56" s="135"/>
      <c r="I56" s="135"/>
      <c r="J56" s="135">
        <f>'将来負担比率（分子）の構造'!K$51</f>
        <v>3790</v>
      </c>
      <c r="K56" s="135"/>
      <c r="L56" s="135"/>
      <c r="M56" s="135">
        <f>'将来負担比率（分子）の構造'!L$51</f>
        <v>4051</v>
      </c>
      <c r="N56" s="135"/>
      <c r="O56" s="135"/>
      <c r="P56" s="135">
        <f>'将来負担比率（分子）の構造'!M$51</f>
        <v>4884</v>
      </c>
    </row>
    <row r="57" spans="1:16" x14ac:dyDescent="0.15">
      <c r="A57" s="135" t="s">
        <v>35</v>
      </c>
      <c r="B57" s="135"/>
      <c r="C57" s="135"/>
      <c r="D57" s="135">
        <f>'将来負担比率（分子）の構造'!I$50</f>
        <v>407</v>
      </c>
      <c r="E57" s="135"/>
      <c r="F57" s="135"/>
      <c r="G57" s="135">
        <f>'将来負担比率（分子）の構造'!J$50</f>
        <v>479</v>
      </c>
      <c r="H57" s="135"/>
      <c r="I57" s="135"/>
      <c r="J57" s="135">
        <f>'将来負担比率（分子）の構造'!K$50</f>
        <v>560</v>
      </c>
      <c r="K57" s="135"/>
      <c r="L57" s="135"/>
      <c r="M57" s="135">
        <f>'将来負担比率（分子）の構造'!L$50</f>
        <v>605</v>
      </c>
      <c r="N57" s="135"/>
      <c r="O57" s="135"/>
      <c r="P57" s="135">
        <f>'将来負担比率（分子）の構造'!M$50</f>
        <v>729</v>
      </c>
    </row>
    <row r="58" spans="1:16" x14ac:dyDescent="0.15">
      <c r="A58" s="135" t="s">
        <v>34</v>
      </c>
      <c r="B58" s="135"/>
      <c r="C58" s="135"/>
      <c r="D58" s="135">
        <f>'将来負担比率（分子）の構造'!I$49</f>
        <v>1698</v>
      </c>
      <c r="E58" s="135"/>
      <c r="F58" s="135"/>
      <c r="G58" s="135">
        <f>'将来負担比率（分子）の構造'!J$49</f>
        <v>1823</v>
      </c>
      <c r="H58" s="135"/>
      <c r="I58" s="135"/>
      <c r="J58" s="135">
        <f>'将来負担比率（分子）の構造'!K$49</f>
        <v>2278</v>
      </c>
      <c r="K58" s="135"/>
      <c r="L58" s="135"/>
      <c r="M58" s="135">
        <f>'将来負担比率（分子）の構造'!L$49</f>
        <v>2644</v>
      </c>
      <c r="N58" s="135"/>
      <c r="O58" s="135"/>
      <c r="P58" s="135">
        <f>'将来負担比率（分子）の構造'!M$49</f>
        <v>2918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1049</v>
      </c>
      <c r="C62" s="135"/>
      <c r="D62" s="135"/>
      <c r="E62" s="135">
        <f>'将来負担比率（分子）の構造'!J$45</f>
        <v>1028</v>
      </c>
      <c r="F62" s="135"/>
      <c r="G62" s="135"/>
      <c r="H62" s="135">
        <f>'将来負担比率（分子）の構造'!K$45</f>
        <v>999</v>
      </c>
      <c r="I62" s="135"/>
      <c r="J62" s="135"/>
      <c r="K62" s="135">
        <f>'将来負担比率（分子）の構造'!L$45</f>
        <v>967</v>
      </c>
      <c r="L62" s="135"/>
      <c r="M62" s="135"/>
      <c r="N62" s="135">
        <f>'将来負担比率（分子）の構造'!M$45</f>
        <v>893</v>
      </c>
      <c r="O62" s="135"/>
      <c r="P62" s="135"/>
    </row>
    <row r="63" spans="1:16" x14ac:dyDescent="0.15">
      <c r="A63" s="135" t="s">
        <v>28</v>
      </c>
      <c r="B63" s="135">
        <f>'将来負担比率（分子）の構造'!I$44</f>
        <v>57</v>
      </c>
      <c r="C63" s="135"/>
      <c r="D63" s="135"/>
      <c r="E63" s="135">
        <f>'将来負担比率（分子）の構造'!J$44</f>
        <v>31</v>
      </c>
      <c r="F63" s="135"/>
      <c r="G63" s="135"/>
      <c r="H63" s="135">
        <f>'将来負担比率（分子）の構造'!K$44</f>
        <v>19</v>
      </c>
      <c r="I63" s="135"/>
      <c r="J63" s="135"/>
      <c r="K63" s="135">
        <f>'将来負担比率（分子）の構造'!L$44</f>
        <v>15</v>
      </c>
      <c r="L63" s="135"/>
      <c r="M63" s="135"/>
      <c r="N63" s="135">
        <f>'将来負担比率（分子）の構造'!M$44</f>
        <v>13</v>
      </c>
      <c r="O63" s="135"/>
      <c r="P63" s="135"/>
    </row>
    <row r="64" spans="1:16" x14ac:dyDescent="0.15">
      <c r="A64" s="135" t="s">
        <v>27</v>
      </c>
      <c r="B64" s="135">
        <f>'将来負担比率（分子）の構造'!I$43</f>
        <v>545</v>
      </c>
      <c r="C64" s="135"/>
      <c r="D64" s="135"/>
      <c r="E64" s="135">
        <f>'将来負担比率（分子）の構造'!J$43</f>
        <v>477</v>
      </c>
      <c r="F64" s="135"/>
      <c r="G64" s="135"/>
      <c r="H64" s="135">
        <f>'将来負担比率（分子）の構造'!K$43</f>
        <v>447</v>
      </c>
      <c r="I64" s="135"/>
      <c r="J64" s="135"/>
      <c r="K64" s="135">
        <f>'将来負担比率（分子）の構造'!L$43</f>
        <v>391</v>
      </c>
      <c r="L64" s="135"/>
      <c r="M64" s="135"/>
      <c r="N64" s="135">
        <f>'将来負担比率（分子）の構造'!M$43</f>
        <v>342</v>
      </c>
      <c r="O64" s="135"/>
      <c r="P64" s="135"/>
    </row>
    <row r="65" spans="1:16" x14ac:dyDescent="0.15">
      <c r="A65" s="135" t="s">
        <v>26</v>
      </c>
      <c r="B65" s="135">
        <f>'将来負担比率（分子）の構造'!I$42</f>
        <v>129</v>
      </c>
      <c r="C65" s="135"/>
      <c r="D65" s="135"/>
      <c r="E65" s="135">
        <f>'将来負担比率（分子）の構造'!J$42</f>
        <v>12</v>
      </c>
      <c r="F65" s="135"/>
      <c r="G65" s="135"/>
      <c r="H65" s="135">
        <f>'将来負担比率（分子）の構造'!K$42</f>
        <v>10</v>
      </c>
      <c r="I65" s="135"/>
      <c r="J65" s="135"/>
      <c r="K65" s="135">
        <f>'将来負担比率（分子）の構造'!L$42</f>
        <v>7</v>
      </c>
      <c r="L65" s="135"/>
      <c r="M65" s="135"/>
      <c r="N65" s="135">
        <f>'将来負担比率（分子）の構造'!M$42</f>
        <v>5</v>
      </c>
      <c r="O65" s="135"/>
      <c r="P65" s="135"/>
    </row>
    <row r="66" spans="1:16" x14ac:dyDescent="0.15">
      <c r="A66" s="135" t="s">
        <v>25</v>
      </c>
      <c r="B66" s="135">
        <f>'将来負担比率（分子）の構造'!I$41</f>
        <v>5009</v>
      </c>
      <c r="C66" s="135"/>
      <c r="D66" s="135"/>
      <c r="E66" s="135">
        <f>'将来負担比率（分子）の構造'!J$41</f>
        <v>4971</v>
      </c>
      <c r="F66" s="135"/>
      <c r="G66" s="135"/>
      <c r="H66" s="135">
        <f>'将来負担比率（分子）の構造'!K$41</f>
        <v>5196</v>
      </c>
      <c r="I66" s="135"/>
      <c r="J66" s="135"/>
      <c r="K66" s="135">
        <f>'将来負担比率（分子）の構造'!L$41</f>
        <v>6019</v>
      </c>
      <c r="L66" s="135"/>
      <c r="M66" s="135"/>
      <c r="N66" s="135">
        <f>'将来負担比率（分子）の構造'!M$41</f>
        <v>7032</v>
      </c>
      <c r="O66" s="135"/>
      <c r="P66" s="135"/>
    </row>
    <row r="67" spans="1:16" x14ac:dyDescent="0.15">
      <c r="A67" s="135" t="s">
        <v>63</v>
      </c>
      <c r="B67" s="135" t="e">
        <f>NA()</f>
        <v>#N/A</v>
      </c>
      <c r="C67" s="135">
        <f>IF(ISNUMBER('将来負担比率（分子）の構造'!I$52), IF('将来負担比率（分子）の構造'!I$52 &lt; 0, 0, '将来負担比率（分子）の構造'!I$52), NA())</f>
        <v>1211</v>
      </c>
      <c r="D67" s="135" t="e">
        <f>NA()</f>
        <v>#N/A</v>
      </c>
      <c r="E67" s="135" t="e">
        <f>NA()</f>
        <v>#N/A</v>
      </c>
      <c r="F67" s="135">
        <f>IF(ISNUMBER('将来負担比率（分子）の構造'!J$52), IF('将来負担比率（分子）の構造'!J$52 &lt; 0, 0, '将来負担比率（分子）の構造'!J$52), NA())</f>
        <v>741</v>
      </c>
      <c r="G67" s="135" t="e">
        <f>NA()</f>
        <v>#N/A</v>
      </c>
      <c r="H67" s="135" t="e">
        <f>NA()</f>
        <v>#N/A</v>
      </c>
      <c r="I67" s="135">
        <f>IF(ISNUMBER('将来負担比率（分子）の構造'!K$52), IF('将来負担比率（分子）の構造'!K$52 &lt; 0, 0, '将来負担比率（分子）の構造'!K$52), NA())</f>
        <v>43</v>
      </c>
      <c r="J67" s="135" t="e">
        <f>NA()</f>
        <v>#N/A</v>
      </c>
      <c r="K67" s="135" t="e">
        <f>NA()</f>
        <v>#N/A</v>
      </c>
      <c r="L67" s="135">
        <f>IF(ISNUMBER('将来負担比率（分子）の構造'!L$52), IF('将来負担比率（分子）の構造'!L$52 &lt; 0, 0, '将来負担比率（分子）の構造'!L$52), NA())</f>
        <v>98</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47" sqref="Z4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567765</v>
      </c>
      <c r="S5" s="583"/>
      <c r="T5" s="583"/>
      <c r="U5" s="583"/>
      <c r="V5" s="583"/>
      <c r="W5" s="583"/>
      <c r="X5" s="583"/>
      <c r="Y5" s="584"/>
      <c r="Z5" s="585">
        <v>9.1</v>
      </c>
      <c r="AA5" s="585"/>
      <c r="AB5" s="585"/>
      <c r="AC5" s="585"/>
      <c r="AD5" s="586">
        <v>567765</v>
      </c>
      <c r="AE5" s="586"/>
      <c r="AF5" s="586"/>
      <c r="AG5" s="586"/>
      <c r="AH5" s="586"/>
      <c r="AI5" s="586"/>
      <c r="AJ5" s="586"/>
      <c r="AK5" s="586"/>
      <c r="AL5" s="587">
        <v>19</v>
      </c>
      <c r="AM5" s="588"/>
      <c r="AN5" s="588"/>
      <c r="AO5" s="589"/>
      <c r="AP5" s="579" t="s">
        <v>208</v>
      </c>
      <c r="AQ5" s="580"/>
      <c r="AR5" s="580"/>
      <c r="AS5" s="580"/>
      <c r="AT5" s="580"/>
      <c r="AU5" s="580"/>
      <c r="AV5" s="580"/>
      <c r="AW5" s="580"/>
      <c r="AX5" s="580"/>
      <c r="AY5" s="580"/>
      <c r="AZ5" s="580"/>
      <c r="BA5" s="580"/>
      <c r="BB5" s="580"/>
      <c r="BC5" s="580"/>
      <c r="BD5" s="580"/>
      <c r="BE5" s="580"/>
      <c r="BF5" s="581"/>
      <c r="BG5" s="593">
        <v>567765</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76037</v>
      </c>
      <c r="S6" s="594"/>
      <c r="T6" s="594"/>
      <c r="U6" s="594"/>
      <c r="V6" s="594"/>
      <c r="W6" s="594"/>
      <c r="X6" s="594"/>
      <c r="Y6" s="595"/>
      <c r="Z6" s="596">
        <v>1.2</v>
      </c>
      <c r="AA6" s="596"/>
      <c r="AB6" s="596"/>
      <c r="AC6" s="596"/>
      <c r="AD6" s="597">
        <v>76037</v>
      </c>
      <c r="AE6" s="597"/>
      <c r="AF6" s="597"/>
      <c r="AG6" s="597"/>
      <c r="AH6" s="597"/>
      <c r="AI6" s="597"/>
      <c r="AJ6" s="597"/>
      <c r="AK6" s="597"/>
      <c r="AL6" s="598">
        <v>2.6</v>
      </c>
      <c r="AM6" s="599"/>
      <c r="AN6" s="599"/>
      <c r="AO6" s="600"/>
      <c r="AP6" s="590" t="s">
        <v>214</v>
      </c>
      <c r="AQ6" s="591"/>
      <c r="AR6" s="591"/>
      <c r="AS6" s="591"/>
      <c r="AT6" s="591"/>
      <c r="AU6" s="591"/>
      <c r="AV6" s="591"/>
      <c r="AW6" s="591"/>
      <c r="AX6" s="591"/>
      <c r="AY6" s="591"/>
      <c r="AZ6" s="591"/>
      <c r="BA6" s="591"/>
      <c r="BB6" s="591"/>
      <c r="BC6" s="591"/>
      <c r="BD6" s="591"/>
      <c r="BE6" s="591"/>
      <c r="BF6" s="592"/>
      <c r="BG6" s="593">
        <v>567765</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63923</v>
      </c>
      <c r="CS6" s="594"/>
      <c r="CT6" s="594"/>
      <c r="CU6" s="594"/>
      <c r="CV6" s="594"/>
      <c r="CW6" s="594"/>
      <c r="CX6" s="594"/>
      <c r="CY6" s="595"/>
      <c r="CZ6" s="596">
        <v>1</v>
      </c>
      <c r="DA6" s="596"/>
      <c r="DB6" s="596"/>
      <c r="DC6" s="596"/>
      <c r="DD6" s="602" t="s">
        <v>209</v>
      </c>
      <c r="DE6" s="594"/>
      <c r="DF6" s="594"/>
      <c r="DG6" s="594"/>
      <c r="DH6" s="594"/>
      <c r="DI6" s="594"/>
      <c r="DJ6" s="594"/>
      <c r="DK6" s="594"/>
      <c r="DL6" s="594"/>
      <c r="DM6" s="594"/>
      <c r="DN6" s="594"/>
      <c r="DO6" s="594"/>
      <c r="DP6" s="595"/>
      <c r="DQ6" s="602">
        <v>63923</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1172</v>
      </c>
      <c r="S7" s="594"/>
      <c r="T7" s="594"/>
      <c r="U7" s="594"/>
      <c r="V7" s="594"/>
      <c r="W7" s="594"/>
      <c r="X7" s="594"/>
      <c r="Y7" s="595"/>
      <c r="Z7" s="596">
        <v>0</v>
      </c>
      <c r="AA7" s="596"/>
      <c r="AB7" s="596"/>
      <c r="AC7" s="596"/>
      <c r="AD7" s="597">
        <v>1172</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265915</v>
      </c>
      <c r="BH7" s="594"/>
      <c r="BI7" s="594"/>
      <c r="BJ7" s="594"/>
      <c r="BK7" s="594"/>
      <c r="BL7" s="594"/>
      <c r="BM7" s="594"/>
      <c r="BN7" s="595"/>
      <c r="BO7" s="596">
        <v>46.8</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1011997</v>
      </c>
      <c r="CS7" s="594"/>
      <c r="CT7" s="594"/>
      <c r="CU7" s="594"/>
      <c r="CV7" s="594"/>
      <c r="CW7" s="594"/>
      <c r="CX7" s="594"/>
      <c r="CY7" s="595"/>
      <c r="CZ7" s="596">
        <v>16.600000000000001</v>
      </c>
      <c r="DA7" s="596"/>
      <c r="DB7" s="596"/>
      <c r="DC7" s="596"/>
      <c r="DD7" s="602">
        <v>29038</v>
      </c>
      <c r="DE7" s="594"/>
      <c r="DF7" s="594"/>
      <c r="DG7" s="594"/>
      <c r="DH7" s="594"/>
      <c r="DI7" s="594"/>
      <c r="DJ7" s="594"/>
      <c r="DK7" s="594"/>
      <c r="DL7" s="594"/>
      <c r="DM7" s="594"/>
      <c r="DN7" s="594"/>
      <c r="DO7" s="594"/>
      <c r="DP7" s="595"/>
      <c r="DQ7" s="602">
        <v>719594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2493</v>
      </c>
      <c r="S8" s="594"/>
      <c r="T8" s="594"/>
      <c r="U8" s="594"/>
      <c r="V8" s="594"/>
      <c r="W8" s="594"/>
      <c r="X8" s="594"/>
      <c r="Y8" s="595"/>
      <c r="Z8" s="596">
        <v>0</v>
      </c>
      <c r="AA8" s="596"/>
      <c r="AB8" s="596"/>
      <c r="AC8" s="596"/>
      <c r="AD8" s="597">
        <v>2493</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10349</v>
      </c>
      <c r="BH8" s="594"/>
      <c r="BI8" s="594"/>
      <c r="BJ8" s="594"/>
      <c r="BK8" s="594"/>
      <c r="BL8" s="594"/>
      <c r="BM8" s="594"/>
      <c r="BN8" s="595"/>
      <c r="BO8" s="596">
        <v>1.8</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1236169</v>
      </c>
      <c r="CS8" s="594"/>
      <c r="CT8" s="594"/>
      <c r="CU8" s="594"/>
      <c r="CV8" s="594"/>
      <c r="CW8" s="594"/>
      <c r="CX8" s="594"/>
      <c r="CY8" s="595"/>
      <c r="CZ8" s="596">
        <v>20.2</v>
      </c>
      <c r="DA8" s="596"/>
      <c r="DB8" s="596"/>
      <c r="DC8" s="596"/>
      <c r="DD8" s="602">
        <v>160716</v>
      </c>
      <c r="DE8" s="594"/>
      <c r="DF8" s="594"/>
      <c r="DG8" s="594"/>
      <c r="DH8" s="594"/>
      <c r="DI8" s="594"/>
      <c r="DJ8" s="594"/>
      <c r="DK8" s="594"/>
      <c r="DL8" s="594"/>
      <c r="DM8" s="594"/>
      <c r="DN8" s="594"/>
      <c r="DO8" s="594"/>
      <c r="DP8" s="595"/>
      <c r="DQ8" s="602">
        <v>621996</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1339</v>
      </c>
      <c r="S9" s="594"/>
      <c r="T9" s="594"/>
      <c r="U9" s="594"/>
      <c r="V9" s="594"/>
      <c r="W9" s="594"/>
      <c r="X9" s="594"/>
      <c r="Y9" s="595"/>
      <c r="Z9" s="596">
        <v>0</v>
      </c>
      <c r="AA9" s="596"/>
      <c r="AB9" s="596"/>
      <c r="AC9" s="596"/>
      <c r="AD9" s="597">
        <v>1339</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221512</v>
      </c>
      <c r="BH9" s="594"/>
      <c r="BI9" s="594"/>
      <c r="BJ9" s="594"/>
      <c r="BK9" s="594"/>
      <c r="BL9" s="594"/>
      <c r="BM9" s="594"/>
      <c r="BN9" s="595"/>
      <c r="BO9" s="596">
        <v>39</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343227</v>
      </c>
      <c r="CS9" s="594"/>
      <c r="CT9" s="594"/>
      <c r="CU9" s="594"/>
      <c r="CV9" s="594"/>
      <c r="CW9" s="594"/>
      <c r="CX9" s="594"/>
      <c r="CY9" s="595"/>
      <c r="CZ9" s="596">
        <v>5.6</v>
      </c>
      <c r="DA9" s="596"/>
      <c r="DB9" s="596"/>
      <c r="DC9" s="596"/>
      <c r="DD9" s="602">
        <v>19781</v>
      </c>
      <c r="DE9" s="594"/>
      <c r="DF9" s="594"/>
      <c r="DG9" s="594"/>
      <c r="DH9" s="594"/>
      <c r="DI9" s="594"/>
      <c r="DJ9" s="594"/>
      <c r="DK9" s="594"/>
      <c r="DL9" s="594"/>
      <c r="DM9" s="594"/>
      <c r="DN9" s="594"/>
      <c r="DO9" s="594"/>
      <c r="DP9" s="595"/>
      <c r="DQ9" s="602">
        <v>289252</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78592</v>
      </c>
      <c r="S10" s="594"/>
      <c r="T10" s="594"/>
      <c r="U10" s="594"/>
      <c r="V10" s="594"/>
      <c r="W10" s="594"/>
      <c r="X10" s="594"/>
      <c r="Y10" s="595"/>
      <c r="Z10" s="596">
        <v>1.3</v>
      </c>
      <c r="AA10" s="596"/>
      <c r="AB10" s="596"/>
      <c r="AC10" s="596"/>
      <c r="AD10" s="597">
        <v>78592</v>
      </c>
      <c r="AE10" s="597"/>
      <c r="AF10" s="597"/>
      <c r="AG10" s="597"/>
      <c r="AH10" s="597"/>
      <c r="AI10" s="597"/>
      <c r="AJ10" s="597"/>
      <c r="AK10" s="597"/>
      <c r="AL10" s="598">
        <v>2.6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15116</v>
      </c>
      <c r="BH10" s="594"/>
      <c r="BI10" s="594"/>
      <c r="BJ10" s="594"/>
      <c r="BK10" s="594"/>
      <c r="BL10" s="594"/>
      <c r="BM10" s="594"/>
      <c r="BN10" s="595"/>
      <c r="BO10" s="596">
        <v>2.7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18938</v>
      </c>
      <c r="BH11" s="594"/>
      <c r="BI11" s="594"/>
      <c r="BJ11" s="594"/>
      <c r="BK11" s="594"/>
      <c r="BL11" s="594"/>
      <c r="BM11" s="594"/>
      <c r="BN11" s="595"/>
      <c r="BO11" s="596">
        <v>3.3</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546687</v>
      </c>
      <c r="CS11" s="594"/>
      <c r="CT11" s="594"/>
      <c r="CU11" s="594"/>
      <c r="CV11" s="594"/>
      <c r="CW11" s="594"/>
      <c r="CX11" s="594"/>
      <c r="CY11" s="595"/>
      <c r="CZ11" s="596">
        <v>8.9</v>
      </c>
      <c r="DA11" s="596"/>
      <c r="DB11" s="596"/>
      <c r="DC11" s="596"/>
      <c r="DD11" s="602">
        <v>277212</v>
      </c>
      <c r="DE11" s="594"/>
      <c r="DF11" s="594"/>
      <c r="DG11" s="594"/>
      <c r="DH11" s="594"/>
      <c r="DI11" s="594"/>
      <c r="DJ11" s="594"/>
      <c r="DK11" s="594"/>
      <c r="DL11" s="594"/>
      <c r="DM11" s="594"/>
      <c r="DN11" s="594"/>
      <c r="DO11" s="594"/>
      <c r="DP11" s="595"/>
      <c r="DQ11" s="602">
        <v>216958</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230250</v>
      </c>
      <c r="BH12" s="594"/>
      <c r="BI12" s="594"/>
      <c r="BJ12" s="594"/>
      <c r="BK12" s="594"/>
      <c r="BL12" s="594"/>
      <c r="BM12" s="594"/>
      <c r="BN12" s="595"/>
      <c r="BO12" s="596">
        <v>40.6</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275247</v>
      </c>
      <c r="CS12" s="594"/>
      <c r="CT12" s="594"/>
      <c r="CU12" s="594"/>
      <c r="CV12" s="594"/>
      <c r="CW12" s="594"/>
      <c r="CX12" s="594"/>
      <c r="CY12" s="595"/>
      <c r="CZ12" s="596">
        <v>4.5</v>
      </c>
      <c r="DA12" s="596"/>
      <c r="DB12" s="596"/>
      <c r="DC12" s="596"/>
      <c r="DD12" s="602">
        <v>163265</v>
      </c>
      <c r="DE12" s="594"/>
      <c r="DF12" s="594"/>
      <c r="DG12" s="594"/>
      <c r="DH12" s="594"/>
      <c r="DI12" s="594"/>
      <c r="DJ12" s="594"/>
      <c r="DK12" s="594"/>
      <c r="DL12" s="594"/>
      <c r="DM12" s="594"/>
      <c r="DN12" s="594"/>
      <c r="DO12" s="594"/>
      <c r="DP12" s="595"/>
      <c r="DQ12" s="602">
        <v>78035</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9275</v>
      </c>
      <c r="S13" s="594"/>
      <c r="T13" s="594"/>
      <c r="U13" s="594"/>
      <c r="V13" s="594"/>
      <c r="W13" s="594"/>
      <c r="X13" s="594"/>
      <c r="Y13" s="595"/>
      <c r="Z13" s="596">
        <v>0.1</v>
      </c>
      <c r="AA13" s="596"/>
      <c r="AB13" s="596"/>
      <c r="AC13" s="596"/>
      <c r="AD13" s="597">
        <v>9275</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230219</v>
      </c>
      <c r="BH13" s="594"/>
      <c r="BI13" s="594"/>
      <c r="BJ13" s="594"/>
      <c r="BK13" s="594"/>
      <c r="BL13" s="594"/>
      <c r="BM13" s="594"/>
      <c r="BN13" s="595"/>
      <c r="BO13" s="596">
        <v>40.5</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794757</v>
      </c>
      <c r="CS13" s="594"/>
      <c r="CT13" s="594"/>
      <c r="CU13" s="594"/>
      <c r="CV13" s="594"/>
      <c r="CW13" s="594"/>
      <c r="CX13" s="594"/>
      <c r="CY13" s="595"/>
      <c r="CZ13" s="596">
        <v>13</v>
      </c>
      <c r="DA13" s="596"/>
      <c r="DB13" s="596"/>
      <c r="DC13" s="596"/>
      <c r="DD13" s="602">
        <v>502440</v>
      </c>
      <c r="DE13" s="594"/>
      <c r="DF13" s="594"/>
      <c r="DG13" s="594"/>
      <c r="DH13" s="594"/>
      <c r="DI13" s="594"/>
      <c r="DJ13" s="594"/>
      <c r="DK13" s="594"/>
      <c r="DL13" s="594"/>
      <c r="DM13" s="594"/>
      <c r="DN13" s="594"/>
      <c r="DO13" s="594"/>
      <c r="DP13" s="595"/>
      <c r="DQ13" s="602">
        <v>308453</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16297</v>
      </c>
      <c r="BH14" s="594"/>
      <c r="BI14" s="594"/>
      <c r="BJ14" s="594"/>
      <c r="BK14" s="594"/>
      <c r="BL14" s="594"/>
      <c r="BM14" s="594"/>
      <c r="BN14" s="595"/>
      <c r="BO14" s="596">
        <v>2.9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729688</v>
      </c>
      <c r="CS14" s="594"/>
      <c r="CT14" s="594"/>
      <c r="CU14" s="594"/>
      <c r="CV14" s="594"/>
      <c r="CW14" s="594"/>
      <c r="CX14" s="594"/>
      <c r="CY14" s="595"/>
      <c r="CZ14" s="596">
        <v>11.9</v>
      </c>
      <c r="DA14" s="596"/>
      <c r="DB14" s="596"/>
      <c r="DC14" s="596"/>
      <c r="DD14" s="602">
        <v>429505</v>
      </c>
      <c r="DE14" s="594"/>
      <c r="DF14" s="594"/>
      <c r="DG14" s="594"/>
      <c r="DH14" s="594"/>
      <c r="DI14" s="594"/>
      <c r="DJ14" s="594"/>
      <c r="DK14" s="594"/>
      <c r="DL14" s="594"/>
      <c r="DM14" s="594"/>
      <c r="DN14" s="594"/>
      <c r="DO14" s="594"/>
      <c r="DP14" s="595"/>
      <c r="DQ14" s="602">
        <v>177186</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1904</v>
      </c>
      <c r="S15" s="594"/>
      <c r="T15" s="594"/>
      <c r="U15" s="594"/>
      <c r="V15" s="594"/>
      <c r="W15" s="594"/>
      <c r="X15" s="594"/>
      <c r="Y15" s="595"/>
      <c r="Z15" s="596">
        <v>0</v>
      </c>
      <c r="AA15" s="596"/>
      <c r="AB15" s="596"/>
      <c r="AC15" s="596"/>
      <c r="AD15" s="597">
        <v>1904</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55303</v>
      </c>
      <c r="BH15" s="594"/>
      <c r="BI15" s="594"/>
      <c r="BJ15" s="594"/>
      <c r="BK15" s="594"/>
      <c r="BL15" s="594"/>
      <c r="BM15" s="594"/>
      <c r="BN15" s="595"/>
      <c r="BO15" s="596">
        <v>9.6999999999999993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580781</v>
      </c>
      <c r="CS15" s="594"/>
      <c r="CT15" s="594"/>
      <c r="CU15" s="594"/>
      <c r="CV15" s="594"/>
      <c r="CW15" s="594"/>
      <c r="CX15" s="594"/>
      <c r="CY15" s="595"/>
      <c r="CZ15" s="596">
        <v>9.5</v>
      </c>
      <c r="DA15" s="596"/>
      <c r="DB15" s="596"/>
      <c r="DC15" s="596"/>
      <c r="DD15" s="602">
        <v>121888</v>
      </c>
      <c r="DE15" s="594"/>
      <c r="DF15" s="594"/>
      <c r="DG15" s="594"/>
      <c r="DH15" s="594"/>
      <c r="DI15" s="594"/>
      <c r="DJ15" s="594"/>
      <c r="DK15" s="594"/>
      <c r="DL15" s="594"/>
      <c r="DM15" s="594"/>
      <c r="DN15" s="594"/>
      <c r="DO15" s="594"/>
      <c r="DP15" s="595"/>
      <c r="DQ15" s="602">
        <v>459448</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2361054</v>
      </c>
      <c r="S16" s="594"/>
      <c r="T16" s="594"/>
      <c r="U16" s="594"/>
      <c r="V16" s="594"/>
      <c r="W16" s="594"/>
      <c r="X16" s="594"/>
      <c r="Y16" s="595"/>
      <c r="Z16" s="596">
        <v>37.700000000000003</v>
      </c>
      <c r="AA16" s="596"/>
      <c r="AB16" s="596"/>
      <c r="AC16" s="596"/>
      <c r="AD16" s="597">
        <v>2236143</v>
      </c>
      <c r="AE16" s="597"/>
      <c r="AF16" s="597"/>
      <c r="AG16" s="597"/>
      <c r="AH16" s="597"/>
      <c r="AI16" s="597"/>
      <c r="AJ16" s="597"/>
      <c r="AK16" s="597"/>
      <c r="AL16" s="598">
        <v>75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7879</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245</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2236143</v>
      </c>
      <c r="S17" s="594"/>
      <c r="T17" s="594"/>
      <c r="U17" s="594"/>
      <c r="V17" s="594"/>
      <c r="W17" s="594"/>
      <c r="X17" s="594"/>
      <c r="Y17" s="595"/>
      <c r="Z17" s="596">
        <v>35.700000000000003</v>
      </c>
      <c r="AA17" s="596"/>
      <c r="AB17" s="596"/>
      <c r="AC17" s="596"/>
      <c r="AD17" s="597">
        <v>2236143</v>
      </c>
      <c r="AE17" s="597"/>
      <c r="AF17" s="597"/>
      <c r="AG17" s="597"/>
      <c r="AH17" s="597"/>
      <c r="AI17" s="597"/>
      <c r="AJ17" s="597"/>
      <c r="AK17" s="597"/>
      <c r="AL17" s="598">
        <v>75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523581</v>
      </c>
      <c r="CS17" s="594"/>
      <c r="CT17" s="594"/>
      <c r="CU17" s="594"/>
      <c r="CV17" s="594"/>
      <c r="CW17" s="594"/>
      <c r="CX17" s="594"/>
      <c r="CY17" s="595"/>
      <c r="CZ17" s="596">
        <v>8.6</v>
      </c>
      <c r="DA17" s="596"/>
      <c r="DB17" s="596"/>
      <c r="DC17" s="596"/>
      <c r="DD17" s="602" t="s">
        <v>221</v>
      </c>
      <c r="DE17" s="594"/>
      <c r="DF17" s="594"/>
      <c r="DG17" s="594"/>
      <c r="DH17" s="594"/>
      <c r="DI17" s="594"/>
      <c r="DJ17" s="594"/>
      <c r="DK17" s="594"/>
      <c r="DL17" s="594"/>
      <c r="DM17" s="594"/>
      <c r="DN17" s="594"/>
      <c r="DO17" s="594"/>
      <c r="DP17" s="595"/>
      <c r="DQ17" s="602">
        <v>484667</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124911</v>
      </c>
      <c r="S18" s="594"/>
      <c r="T18" s="594"/>
      <c r="U18" s="594"/>
      <c r="V18" s="594"/>
      <c r="W18" s="594"/>
      <c r="X18" s="594"/>
      <c r="Y18" s="595"/>
      <c r="Z18" s="596">
        <v>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3099631</v>
      </c>
      <c r="S20" s="594"/>
      <c r="T20" s="594"/>
      <c r="U20" s="594"/>
      <c r="V20" s="594"/>
      <c r="W20" s="594"/>
      <c r="X20" s="594"/>
      <c r="Y20" s="595"/>
      <c r="Z20" s="596">
        <v>49.5</v>
      </c>
      <c r="AA20" s="596"/>
      <c r="AB20" s="596"/>
      <c r="AC20" s="596"/>
      <c r="AD20" s="597">
        <v>2974720</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6113936</v>
      </c>
      <c r="CS20" s="594"/>
      <c r="CT20" s="594"/>
      <c r="CU20" s="594"/>
      <c r="CV20" s="594"/>
      <c r="CW20" s="594"/>
      <c r="CX20" s="594"/>
      <c r="CY20" s="595"/>
      <c r="CZ20" s="596">
        <v>100</v>
      </c>
      <c r="DA20" s="596"/>
      <c r="DB20" s="596"/>
      <c r="DC20" s="596"/>
      <c r="DD20" s="602">
        <v>1703845</v>
      </c>
      <c r="DE20" s="594"/>
      <c r="DF20" s="594"/>
      <c r="DG20" s="594"/>
      <c r="DH20" s="594"/>
      <c r="DI20" s="594"/>
      <c r="DJ20" s="594"/>
      <c r="DK20" s="594"/>
      <c r="DL20" s="594"/>
      <c r="DM20" s="594"/>
      <c r="DN20" s="594"/>
      <c r="DO20" s="594"/>
      <c r="DP20" s="595"/>
      <c r="DQ20" s="602">
        <v>3419757</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939</v>
      </c>
      <c r="S21" s="594"/>
      <c r="T21" s="594"/>
      <c r="U21" s="594"/>
      <c r="V21" s="594"/>
      <c r="W21" s="594"/>
      <c r="X21" s="594"/>
      <c r="Y21" s="595"/>
      <c r="Z21" s="596">
        <v>0</v>
      </c>
      <c r="AA21" s="596"/>
      <c r="AB21" s="596"/>
      <c r="AC21" s="596"/>
      <c r="AD21" s="597">
        <v>939</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63862</v>
      </c>
      <c r="S22" s="594"/>
      <c r="T22" s="594"/>
      <c r="U22" s="594"/>
      <c r="V22" s="594"/>
      <c r="W22" s="594"/>
      <c r="X22" s="594"/>
      <c r="Y22" s="595"/>
      <c r="Z22" s="596">
        <v>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82667</v>
      </c>
      <c r="S23" s="594"/>
      <c r="T23" s="594"/>
      <c r="U23" s="594"/>
      <c r="V23" s="594"/>
      <c r="W23" s="594"/>
      <c r="X23" s="594"/>
      <c r="Y23" s="595"/>
      <c r="Z23" s="596">
        <v>1.3</v>
      </c>
      <c r="AA23" s="596"/>
      <c r="AB23" s="596"/>
      <c r="AC23" s="596"/>
      <c r="AD23" s="597">
        <v>1649</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14981</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1782813</v>
      </c>
      <c r="CS24" s="583"/>
      <c r="CT24" s="583"/>
      <c r="CU24" s="583"/>
      <c r="CV24" s="583"/>
      <c r="CW24" s="583"/>
      <c r="CX24" s="583"/>
      <c r="CY24" s="584"/>
      <c r="CZ24" s="620">
        <v>29.2</v>
      </c>
      <c r="DA24" s="621"/>
      <c r="DB24" s="621"/>
      <c r="DC24" s="622"/>
      <c r="DD24" s="619">
        <v>1355054</v>
      </c>
      <c r="DE24" s="583"/>
      <c r="DF24" s="583"/>
      <c r="DG24" s="583"/>
      <c r="DH24" s="583"/>
      <c r="DI24" s="583"/>
      <c r="DJ24" s="583"/>
      <c r="DK24" s="584"/>
      <c r="DL24" s="619">
        <v>1348964</v>
      </c>
      <c r="DM24" s="583"/>
      <c r="DN24" s="583"/>
      <c r="DO24" s="583"/>
      <c r="DP24" s="583"/>
      <c r="DQ24" s="583"/>
      <c r="DR24" s="583"/>
      <c r="DS24" s="583"/>
      <c r="DT24" s="583"/>
      <c r="DU24" s="583"/>
      <c r="DV24" s="584"/>
      <c r="DW24" s="587">
        <v>42.9</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544185</v>
      </c>
      <c r="S25" s="594"/>
      <c r="T25" s="594"/>
      <c r="U25" s="594"/>
      <c r="V25" s="594"/>
      <c r="W25" s="594"/>
      <c r="X25" s="594"/>
      <c r="Y25" s="595"/>
      <c r="Z25" s="596">
        <v>8.6999999999999993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778866</v>
      </c>
      <c r="CS25" s="625"/>
      <c r="CT25" s="625"/>
      <c r="CU25" s="625"/>
      <c r="CV25" s="625"/>
      <c r="CW25" s="625"/>
      <c r="CX25" s="625"/>
      <c r="CY25" s="626"/>
      <c r="CZ25" s="627">
        <v>12.7</v>
      </c>
      <c r="DA25" s="628"/>
      <c r="DB25" s="628"/>
      <c r="DC25" s="629"/>
      <c r="DD25" s="602">
        <v>735156</v>
      </c>
      <c r="DE25" s="625"/>
      <c r="DF25" s="625"/>
      <c r="DG25" s="625"/>
      <c r="DH25" s="625"/>
      <c r="DI25" s="625"/>
      <c r="DJ25" s="625"/>
      <c r="DK25" s="626"/>
      <c r="DL25" s="602">
        <v>735156</v>
      </c>
      <c r="DM25" s="625"/>
      <c r="DN25" s="625"/>
      <c r="DO25" s="625"/>
      <c r="DP25" s="625"/>
      <c r="DQ25" s="625"/>
      <c r="DR25" s="625"/>
      <c r="DS25" s="625"/>
      <c r="DT25" s="625"/>
      <c r="DU25" s="625"/>
      <c r="DV25" s="626"/>
      <c r="DW25" s="598">
        <v>23.4</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490244</v>
      </c>
      <c r="CS26" s="594"/>
      <c r="CT26" s="594"/>
      <c r="CU26" s="594"/>
      <c r="CV26" s="594"/>
      <c r="CW26" s="594"/>
      <c r="CX26" s="594"/>
      <c r="CY26" s="595"/>
      <c r="CZ26" s="627">
        <v>8</v>
      </c>
      <c r="DA26" s="628"/>
      <c r="DB26" s="628"/>
      <c r="DC26" s="629"/>
      <c r="DD26" s="602">
        <v>455291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402372</v>
      </c>
      <c r="S27" s="594"/>
      <c r="T27" s="594"/>
      <c r="U27" s="594"/>
      <c r="V27" s="594"/>
      <c r="W27" s="594"/>
      <c r="X27" s="594"/>
      <c r="Y27" s="595"/>
      <c r="Z27" s="596">
        <v>6.4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567765</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480367</v>
      </c>
      <c r="CS27" s="625"/>
      <c r="CT27" s="625"/>
      <c r="CU27" s="625"/>
      <c r="CV27" s="625"/>
      <c r="CW27" s="625"/>
      <c r="CX27" s="625"/>
      <c r="CY27" s="626"/>
      <c r="CZ27" s="627">
        <v>7.9</v>
      </c>
      <c r="DA27" s="628"/>
      <c r="DB27" s="628"/>
      <c r="DC27" s="629"/>
      <c r="DD27" s="602">
        <v>135232</v>
      </c>
      <c r="DE27" s="625"/>
      <c r="DF27" s="625"/>
      <c r="DG27" s="625"/>
      <c r="DH27" s="625"/>
      <c r="DI27" s="625"/>
      <c r="DJ27" s="625"/>
      <c r="DK27" s="626"/>
      <c r="DL27" s="602">
        <v>129142</v>
      </c>
      <c r="DM27" s="625"/>
      <c r="DN27" s="625"/>
      <c r="DO27" s="625"/>
      <c r="DP27" s="625"/>
      <c r="DQ27" s="625"/>
      <c r="DR27" s="625"/>
      <c r="DS27" s="625"/>
      <c r="DT27" s="625"/>
      <c r="DU27" s="625"/>
      <c r="DV27" s="626"/>
      <c r="DW27" s="598">
        <v>4.0999999999999996</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55023</v>
      </c>
      <c r="S28" s="594"/>
      <c r="T28" s="594"/>
      <c r="U28" s="594"/>
      <c r="V28" s="594"/>
      <c r="W28" s="594"/>
      <c r="X28" s="594"/>
      <c r="Y28" s="595"/>
      <c r="Z28" s="596">
        <v>0.9</v>
      </c>
      <c r="AA28" s="596"/>
      <c r="AB28" s="596"/>
      <c r="AC28" s="596"/>
      <c r="AD28" s="597">
        <v>1882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523580</v>
      </c>
      <c r="CS28" s="594"/>
      <c r="CT28" s="594"/>
      <c r="CU28" s="594"/>
      <c r="CV28" s="594"/>
      <c r="CW28" s="594"/>
      <c r="CX28" s="594"/>
      <c r="CY28" s="595"/>
      <c r="CZ28" s="627">
        <v>8.6</v>
      </c>
      <c r="DA28" s="628"/>
      <c r="DB28" s="628"/>
      <c r="DC28" s="629"/>
      <c r="DD28" s="602">
        <v>484666</v>
      </c>
      <c r="DE28" s="594"/>
      <c r="DF28" s="594"/>
      <c r="DG28" s="594"/>
      <c r="DH28" s="594"/>
      <c r="DI28" s="594"/>
      <c r="DJ28" s="594"/>
      <c r="DK28" s="595"/>
      <c r="DL28" s="602">
        <v>484666</v>
      </c>
      <c r="DM28" s="594"/>
      <c r="DN28" s="594"/>
      <c r="DO28" s="594"/>
      <c r="DP28" s="594"/>
      <c r="DQ28" s="594"/>
      <c r="DR28" s="594"/>
      <c r="DS28" s="594"/>
      <c r="DT28" s="594"/>
      <c r="DU28" s="594"/>
      <c r="DV28" s="595"/>
      <c r="DW28" s="598">
        <v>15.4</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129138</v>
      </c>
      <c r="S29" s="594"/>
      <c r="T29" s="594"/>
      <c r="U29" s="594"/>
      <c r="V29" s="594"/>
      <c r="W29" s="594"/>
      <c r="X29" s="594"/>
      <c r="Y29" s="595"/>
      <c r="Z29" s="596">
        <v>2.1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523411</v>
      </c>
      <c r="CS29" s="625"/>
      <c r="CT29" s="625"/>
      <c r="CU29" s="625"/>
      <c r="CV29" s="625"/>
      <c r="CW29" s="625"/>
      <c r="CX29" s="625"/>
      <c r="CY29" s="626"/>
      <c r="CZ29" s="627">
        <v>8.6</v>
      </c>
      <c r="DA29" s="628"/>
      <c r="DB29" s="628"/>
      <c r="DC29" s="629"/>
      <c r="DD29" s="602">
        <v>484497</v>
      </c>
      <c r="DE29" s="625"/>
      <c r="DF29" s="625"/>
      <c r="DG29" s="625"/>
      <c r="DH29" s="625"/>
      <c r="DI29" s="625"/>
      <c r="DJ29" s="625"/>
      <c r="DK29" s="626"/>
      <c r="DL29" s="602">
        <v>484497</v>
      </c>
      <c r="DM29" s="625"/>
      <c r="DN29" s="625"/>
      <c r="DO29" s="625"/>
      <c r="DP29" s="625"/>
      <c r="DQ29" s="625"/>
      <c r="DR29" s="625"/>
      <c r="DS29" s="625"/>
      <c r="DT29" s="625"/>
      <c r="DU29" s="625"/>
      <c r="DV29" s="626"/>
      <c r="DW29" s="598">
        <v>15.4</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215886</v>
      </c>
      <c r="S30" s="594"/>
      <c r="T30" s="594"/>
      <c r="U30" s="594"/>
      <c r="V30" s="594"/>
      <c r="W30" s="594"/>
      <c r="X30" s="594"/>
      <c r="Y30" s="595"/>
      <c r="Z30" s="596">
        <v>3.4</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92.6</v>
      </c>
      <c r="BN30" s="652"/>
      <c r="BO30" s="652"/>
      <c r="BP30" s="652"/>
      <c r="BQ30" s="653"/>
      <c r="BR30" s="651">
        <v>98.7</v>
      </c>
      <c r="BS30" s="652"/>
      <c r="BT30" s="652"/>
      <c r="BU30" s="652"/>
      <c r="BV30" s="652"/>
      <c r="BW30" s="652"/>
      <c r="BX30" s="588">
        <v>92.5</v>
      </c>
      <c r="BY30" s="652"/>
      <c r="BZ30" s="652"/>
      <c r="CA30" s="652"/>
      <c r="CB30" s="653"/>
      <c r="CD30" s="656"/>
      <c r="CE30" s="657"/>
      <c r="CF30" s="607" t="s">
        <v>293</v>
      </c>
      <c r="CG30" s="608"/>
      <c r="CH30" s="608"/>
      <c r="CI30" s="608"/>
      <c r="CJ30" s="608"/>
      <c r="CK30" s="608"/>
      <c r="CL30" s="608"/>
      <c r="CM30" s="608"/>
      <c r="CN30" s="608"/>
      <c r="CO30" s="608"/>
      <c r="CP30" s="608"/>
      <c r="CQ30" s="609"/>
      <c r="CR30" s="593">
        <v>456905</v>
      </c>
      <c r="CS30" s="594"/>
      <c r="CT30" s="594"/>
      <c r="CU30" s="594"/>
      <c r="CV30" s="594"/>
      <c r="CW30" s="594"/>
      <c r="CX30" s="594"/>
      <c r="CY30" s="595"/>
      <c r="CZ30" s="627">
        <v>7.5</v>
      </c>
      <c r="DA30" s="628"/>
      <c r="DB30" s="628"/>
      <c r="DC30" s="629"/>
      <c r="DD30" s="602">
        <v>422936</v>
      </c>
      <c r="DE30" s="594"/>
      <c r="DF30" s="594"/>
      <c r="DG30" s="594"/>
      <c r="DH30" s="594"/>
      <c r="DI30" s="594"/>
      <c r="DJ30" s="594"/>
      <c r="DK30" s="595"/>
      <c r="DL30" s="602">
        <v>422936</v>
      </c>
      <c r="DM30" s="594"/>
      <c r="DN30" s="594"/>
      <c r="DO30" s="594"/>
      <c r="DP30" s="594"/>
      <c r="DQ30" s="594"/>
      <c r="DR30" s="594"/>
      <c r="DS30" s="594"/>
      <c r="DT30" s="594"/>
      <c r="DU30" s="594"/>
      <c r="DV30" s="595"/>
      <c r="DW30" s="598">
        <v>13.4</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93345</v>
      </c>
      <c r="S31" s="594"/>
      <c r="T31" s="594"/>
      <c r="U31" s="594"/>
      <c r="V31" s="594"/>
      <c r="W31" s="594"/>
      <c r="X31" s="594"/>
      <c r="Y31" s="595"/>
      <c r="Z31" s="596">
        <v>1.5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95.5</v>
      </c>
      <c r="BN31" s="649"/>
      <c r="BO31" s="649"/>
      <c r="BP31" s="649"/>
      <c r="BQ31" s="650"/>
      <c r="BR31" s="648">
        <v>98.7</v>
      </c>
      <c r="BS31" s="625"/>
      <c r="BT31" s="625"/>
      <c r="BU31" s="625"/>
      <c r="BV31" s="625"/>
      <c r="BW31" s="625"/>
      <c r="BX31" s="599">
        <v>95.6</v>
      </c>
      <c r="BY31" s="649"/>
      <c r="BZ31" s="649"/>
      <c r="CA31" s="649"/>
      <c r="CB31" s="650"/>
      <c r="CD31" s="656"/>
      <c r="CE31" s="657"/>
      <c r="CF31" s="607" t="s">
        <v>297</v>
      </c>
      <c r="CG31" s="608"/>
      <c r="CH31" s="608"/>
      <c r="CI31" s="608"/>
      <c r="CJ31" s="608"/>
      <c r="CK31" s="608"/>
      <c r="CL31" s="608"/>
      <c r="CM31" s="608"/>
      <c r="CN31" s="608"/>
      <c r="CO31" s="608"/>
      <c r="CP31" s="608"/>
      <c r="CQ31" s="609"/>
      <c r="CR31" s="593">
        <v>66506</v>
      </c>
      <c r="CS31" s="625"/>
      <c r="CT31" s="625"/>
      <c r="CU31" s="625"/>
      <c r="CV31" s="625"/>
      <c r="CW31" s="625"/>
      <c r="CX31" s="625"/>
      <c r="CY31" s="626"/>
      <c r="CZ31" s="627">
        <v>1.1000000000000001</v>
      </c>
      <c r="DA31" s="628"/>
      <c r="DB31" s="628"/>
      <c r="DC31" s="629"/>
      <c r="DD31" s="602">
        <v>61561</v>
      </c>
      <c r="DE31" s="625"/>
      <c r="DF31" s="625"/>
      <c r="DG31" s="625"/>
      <c r="DH31" s="625"/>
      <c r="DI31" s="625"/>
      <c r="DJ31" s="625"/>
      <c r="DK31" s="626"/>
      <c r="DL31" s="602">
        <v>61561</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85586</v>
      </c>
      <c r="S32" s="594"/>
      <c r="T32" s="594"/>
      <c r="U32" s="594"/>
      <c r="V32" s="594"/>
      <c r="W32" s="594"/>
      <c r="X32" s="594"/>
      <c r="Y32" s="595"/>
      <c r="Z32" s="596">
        <v>1.4</v>
      </c>
      <c r="AA32" s="596"/>
      <c r="AB32" s="596"/>
      <c r="AC32" s="596"/>
      <c r="AD32" s="597">
        <v>2373</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98.3</v>
      </c>
      <c r="BH32" s="661"/>
      <c r="BI32" s="661"/>
      <c r="BJ32" s="661"/>
      <c r="BK32" s="661"/>
      <c r="BL32" s="661"/>
      <c r="BM32" s="662">
        <v>87.8</v>
      </c>
      <c r="BN32" s="661"/>
      <c r="BO32" s="661"/>
      <c r="BP32" s="661"/>
      <c r="BQ32" s="663"/>
      <c r="BR32" s="660">
        <v>98.4</v>
      </c>
      <c r="BS32" s="661"/>
      <c r="BT32" s="661"/>
      <c r="BU32" s="661"/>
      <c r="BV32" s="661"/>
      <c r="BW32" s="661"/>
      <c r="BX32" s="662">
        <v>87.3</v>
      </c>
      <c r="BY32" s="661"/>
      <c r="BZ32" s="661"/>
      <c r="CA32" s="661"/>
      <c r="CB32" s="663"/>
      <c r="CD32" s="658"/>
      <c r="CE32" s="659"/>
      <c r="CF32" s="607" t="s">
        <v>300</v>
      </c>
      <c r="CG32" s="608"/>
      <c r="CH32" s="608"/>
      <c r="CI32" s="608"/>
      <c r="CJ32" s="608"/>
      <c r="CK32" s="608"/>
      <c r="CL32" s="608"/>
      <c r="CM32" s="608"/>
      <c r="CN32" s="608"/>
      <c r="CO32" s="608"/>
      <c r="CP32" s="608"/>
      <c r="CQ32" s="609"/>
      <c r="CR32" s="593">
        <v>169</v>
      </c>
      <c r="CS32" s="594"/>
      <c r="CT32" s="594"/>
      <c r="CU32" s="594"/>
      <c r="CV32" s="594"/>
      <c r="CW32" s="594"/>
      <c r="CX32" s="594"/>
      <c r="CY32" s="595"/>
      <c r="CZ32" s="627">
        <v>0</v>
      </c>
      <c r="DA32" s="628"/>
      <c r="DB32" s="628"/>
      <c r="DC32" s="629"/>
      <c r="DD32" s="602">
        <v>169</v>
      </c>
      <c r="DE32" s="594"/>
      <c r="DF32" s="594"/>
      <c r="DG32" s="594"/>
      <c r="DH32" s="594"/>
      <c r="DI32" s="594"/>
      <c r="DJ32" s="594"/>
      <c r="DK32" s="595"/>
      <c r="DL32" s="602">
        <v>169</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1469964</v>
      </c>
      <c r="S33" s="594"/>
      <c r="T33" s="594"/>
      <c r="U33" s="594"/>
      <c r="V33" s="594"/>
      <c r="W33" s="594"/>
      <c r="X33" s="594"/>
      <c r="Y33" s="595"/>
      <c r="Z33" s="596">
        <v>23.5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2619399</v>
      </c>
      <c r="CS33" s="625"/>
      <c r="CT33" s="625"/>
      <c r="CU33" s="625"/>
      <c r="CV33" s="625"/>
      <c r="CW33" s="625"/>
      <c r="CX33" s="625"/>
      <c r="CY33" s="626"/>
      <c r="CZ33" s="627">
        <v>42.8</v>
      </c>
      <c r="DA33" s="628"/>
      <c r="DB33" s="628"/>
      <c r="DC33" s="629"/>
      <c r="DD33" s="602">
        <v>1785601</v>
      </c>
      <c r="DE33" s="625"/>
      <c r="DF33" s="625"/>
      <c r="DG33" s="625"/>
      <c r="DH33" s="625"/>
      <c r="DI33" s="625"/>
      <c r="DJ33" s="625"/>
      <c r="DK33" s="626"/>
      <c r="DL33" s="602">
        <v>1163329</v>
      </c>
      <c r="DM33" s="625"/>
      <c r="DN33" s="625"/>
      <c r="DO33" s="625"/>
      <c r="DP33" s="625"/>
      <c r="DQ33" s="625"/>
      <c r="DR33" s="625"/>
      <c r="DS33" s="625"/>
      <c r="DT33" s="625"/>
      <c r="DU33" s="625"/>
      <c r="DV33" s="626"/>
      <c r="DW33" s="598">
        <v>37</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824873</v>
      </c>
      <c r="CS34" s="594"/>
      <c r="CT34" s="594"/>
      <c r="CU34" s="594"/>
      <c r="CV34" s="594"/>
      <c r="CW34" s="594"/>
      <c r="CX34" s="594"/>
      <c r="CY34" s="595"/>
      <c r="CZ34" s="627">
        <v>13.5</v>
      </c>
      <c r="DA34" s="628"/>
      <c r="DB34" s="628"/>
      <c r="DC34" s="629"/>
      <c r="DD34" s="602">
        <v>474675</v>
      </c>
      <c r="DE34" s="594"/>
      <c r="DF34" s="594"/>
      <c r="DG34" s="594"/>
      <c r="DH34" s="594"/>
      <c r="DI34" s="594"/>
      <c r="DJ34" s="594"/>
      <c r="DK34" s="595"/>
      <c r="DL34" s="602">
        <v>393219</v>
      </c>
      <c r="DM34" s="594"/>
      <c r="DN34" s="594"/>
      <c r="DO34" s="594"/>
      <c r="DP34" s="594"/>
      <c r="DQ34" s="594"/>
      <c r="DR34" s="594"/>
      <c r="DS34" s="594"/>
      <c r="DT34" s="594"/>
      <c r="DU34" s="594"/>
      <c r="DV34" s="595"/>
      <c r="DW34" s="598">
        <v>12.5</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165664</v>
      </c>
      <c r="S35" s="594"/>
      <c r="T35" s="594"/>
      <c r="U35" s="594"/>
      <c r="V35" s="594"/>
      <c r="W35" s="594"/>
      <c r="X35" s="594"/>
      <c r="Y35" s="595"/>
      <c r="Z35" s="596">
        <v>2.6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520579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14750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125724</v>
      </c>
      <c r="CS35" s="625"/>
      <c r="CT35" s="625"/>
      <c r="CU35" s="625"/>
      <c r="CV35" s="625"/>
      <c r="CW35" s="625"/>
      <c r="CX35" s="625"/>
      <c r="CY35" s="626"/>
      <c r="CZ35" s="627">
        <v>2.1</v>
      </c>
      <c r="DA35" s="628"/>
      <c r="DB35" s="628"/>
      <c r="DC35" s="629"/>
      <c r="DD35" s="602">
        <v>99433</v>
      </c>
      <c r="DE35" s="625"/>
      <c r="DF35" s="625"/>
      <c r="DG35" s="625"/>
      <c r="DH35" s="625"/>
      <c r="DI35" s="625"/>
      <c r="DJ35" s="625"/>
      <c r="DK35" s="626"/>
      <c r="DL35" s="602">
        <v>61641</v>
      </c>
      <c r="DM35" s="625"/>
      <c r="DN35" s="625"/>
      <c r="DO35" s="625"/>
      <c r="DP35" s="625"/>
      <c r="DQ35" s="625"/>
      <c r="DR35" s="625"/>
      <c r="DS35" s="625"/>
      <c r="DT35" s="625"/>
      <c r="DU35" s="625"/>
      <c r="DV35" s="626"/>
      <c r="DW35" s="598">
        <v>2</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6257579</v>
      </c>
      <c r="S36" s="666"/>
      <c r="T36" s="666"/>
      <c r="U36" s="666"/>
      <c r="V36" s="666"/>
      <c r="W36" s="666"/>
      <c r="X36" s="666"/>
      <c r="Y36" s="667"/>
      <c r="Z36" s="668">
        <v>100</v>
      </c>
      <c r="AA36" s="668"/>
      <c r="AB36" s="668"/>
      <c r="AC36" s="668"/>
      <c r="AD36" s="669">
        <v>2981563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91299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-1612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757146</v>
      </c>
      <c r="CS36" s="594"/>
      <c r="CT36" s="594"/>
      <c r="CU36" s="594"/>
      <c r="CV36" s="594"/>
      <c r="CW36" s="594"/>
      <c r="CX36" s="594"/>
      <c r="CY36" s="595"/>
      <c r="CZ36" s="627">
        <v>12.4</v>
      </c>
      <c r="DA36" s="628"/>
      <c r="DB36" s="628"/>
      <c r="DC36" s="629"/>
      <c r="DD36" s="602">
        <v>519501</v>
      </c>
      <c r="DE36" s="594"/>
      <c r="DF36" s="594"/>
      <c r="DG36" s="594"/>
      <c r="DH36" s="594"/>
      <c r="DI36" s="594"/>
      <c r="DJ36" s="594"/>
      <c r="DK36" s="595"/>
      <c r="DL36" s="602">
        <v>412997</v>
      </c>
      <c r="DM36" s="594"/>
      <c r="DN36" s="594"/>
      <c r="DO36" s="594"/>
      <c r="DP36" s="594"/>
      <c r="DQ36" s="594"/>
      <c r="DR36" s="594"/>
      <c r="DS36" s="594"/>
      <c r="DT36" s="594"/>
      <c r="DU36" s="594"/>
      <c r="DV36" s="595"/>
      <c r="DW36" s="598">
        <v>13.1</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2242</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1177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414274</v>
      </c>
      <c r="CS37" s="625"/>
      <c r="CT37" s="625"/>
      <c r="CU37" s="625"/>
      <c r="CV37" s="625"/>
      <c r="CW37" s="625"/>
      <c r="CX37" s="625"/>
      <c r="CY37" s="626"/>
      <c r="CZ37" s="627">
        <v>6.8</v>
      </c>
      <c r="DA37" s="628"/>
      <c r="DB37" s="628"/>
      <c r="DC37" s="629"/>
      <c r="DD37" s="602">
        <v>291053</v>
      </c>
      <c r="DE37" s="625"/>
      <c r="DF37" s="625"/>
      <c r="DG37" s="625"/>
      <c r="DH37" s="625"/>
      <c r="DI37" s="625"/>
      <c r="DJ37" s="625"/>
      <c r="DK37" s="626"/>
      <c r="DL37" s="602">
        <v>255293</v>
      </c>
      <c r="DM37" s="625"/>
      <c r="DN37" s="625"/>
      <c r="DO37" s="625"/>
      <c r="DP37" s="625"/>
      <c r="DQ37" s="625"/>
      <c r="DR37" s="625"/>
      <c r="DS37" s="625"/>
      <c r="DT37" s="625"/>
      <c r="DU37" s="625"/>
      <c r="DV37" s="626"/>
      <c r="DW37" s="598">
        <v>8.1</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2120</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518337</v>
      </c>
      <c r="CS38" s="594"/>
      <c r="CT38" s="594"/>
      <c r="CU38" s="594"/>
      <c r="CV38" s="594"/>
      <c r="CW38" s="594"/>
      <c r="CX38" s="594"/>
      <c r="CY38" s="595"/>
      <c r="CZ38" s="627">
        <v>8.5</v>
      </c>
      <c r="DA38" s="628"/>
      <c r="DB38" s="628"/>
      <c r="DC38" s="629"/>
      <c r="DD38" s="602">
        <v>428184</v>
      </c>
      <c r="DE38" s="594"/>
      <c r="DF38" s="594"/>
      <c r="DG38" s="594"/>
      <c r="DH38" s="594"/>
      <c r="DI38" s="594"/>
      <c r="DJ38" s="594"/>
      <c r="DK38" s="595"/>
      <c r="DL38" s="602">
        <v>295472</v>
      </c>
      <c r="DM38" s="594"/>
      <c r="DN38" s="594"/>
      <c r="DO38" s="594"/>
      <c r="DP38" s="594"/>
      <c r="DQ38" s="594"/>
      <c r="DR38" s="594"/>
      <c r="DS38" s="594"/>
      <c r="DT38" s="594"/>
      <c r="DU38" s="594"/>
      <c r="DV38" s="595"/>
      <c r="DW38" s="598">
        <v>9.4</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118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391077</v>
      </c>
      <c r="CS39" s="625"/>
      <c r="CT39" s="625"/>
      <c r="CU39" s="625"/>
      <c r="CV39" s="625"/>
      <c r="CW39" s="625"/>
      <c r="CX39" s="625"/>
      <c r="CY39" s="626"/>
      <c r="CZ39" s="627">
        <v>6.4</v>
      </c>
      <c r="DA39" s="628"/>
      <c r="DB39" s="628"/>
      <c r="DC39" s="629"/>
      <c r="DD39" s="602">
        <v>261566</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124337</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2242</v>
      </c>
      <c r="CS40" s="594"/>
      <c r="CT40" s="594"/>
      <c r="CU40" s="594"/>
      <c r="CV40" s="594"/>
      <c r="CW40" s="594"/>
      <c r="CX40" s="594"/>
      <c r="CY40" s="595"/>
      <c r="CZ40" s="627">
        <v>0</v>
      </c>
      <c r="DA40" s="628"/>
      <c r="DB40" s="628"/>
      <c r="DC40" s="629"/>
      <c r="DD40" s="602">
        <v>2242</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302701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285</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1711724</v>
      </c>
      <c r="CS42" s="594"/>
      <c r="CT42" s="594"/>
      <c r="CU42" s="594"/>
      <c r="CV42" s="594"/>
      <c r="CW42" s="594"/>
      <c r="CX42" s="594"/>
      <c r="CY42" s="595"/>
      <c r="CZ42" s="627">
        <v>28</v>
      </c>
      <c r="DA42" s="676"/>
      <c r="DB42" s="676"/>
      <c r="DC42" s="677"/>
      <c r="DD42" s="602">
        <v>279102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22324</v>
      </c>
      <c r="CS43" s="625"/>
      <c r="CT43" s="625"/>
      <c r="CU43" s="625"/>
      <c r="CV43" s="625"/>
      <c r="CW43" s="625"/>
      <c r="CX43" s="625"/>
      <c r="CY43" s="626"/>
      <c r="CZ43" s="627">
        <v>0.4</v>
      </c>
      <c r="DA43" s="628"/>
      <c r="DB43" s="628"/>
      <c r="DC43" s="629"/>
      <c r="DD43" s="602">
        <v>22324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1703845</v>
      </c>
      <c r="CS44" s="594"/>
      <c r="CT44" s="594"/>
      <c r="CU44" s="594"/>
      <c r="CV44" s="594"/>
      <c r="CW44" s="594"/>
      <c r="CX44" s="594"/>
      <c r="CY44" s="595"/>
      <c r="CZ44" s="627">
        <v>27.9</v>
      </c>
      <c r="DA44" s="676"/>
      <c r="DB44" s="676"/>
      <c r="DC44" s="677"/>
      <c r="DD44" s="602">
        <v>278857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649564</v>
      </c>
      <c r="CS45" s="625"/>
      <c r="CT45" s="625"/>
      <c r="CU45" s="625"/>
      <c r="CV45" s="625"/>
      <c r="CW45" s="625"/>
      <c r="CX45" s="625"/>
      <c r="CY45" s="626"/>
      <c r="CZ45" s="627">
        <v>10.6</v>
      </c>
      <c r="DA45" s="628"/>
      <c r="DB45" s="628"/>
      <c r="DC45" s="629"/>
      <c r="DD45" s="602">
        <v>38791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1031034</v>
      </c>
      <c r="CS46" s="594"/>
      <c r="CT46" s="594"/>
      <c r="CU46" s="594"/>
      <c r="CV46" s="594"/>
      <c r="CW46" s="594"/>
      <c r="CX46" s="594"/>
      <c r="CY46" s="595"/>
      <c r="CZ46" s="627">
        <v>16.899999999999999</v>
      </c>
      <c r="DA46" s="676"/>
      <c r="DB46" s="676"/>
      <c r="DC46" s="677"/>
      <c r="DD46" s="602">
        <v>239349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7879</v>
      </c>
      <c r="CS47" s="625"/>
      <c r="CT47" s="625"/>
      <c r="CU47" s="625"/>
      <c r="CV47" s="625"/>
      <c r="CW47" s="625"/>
      <c r="CX47" s="625"/>
      <c r="CY47" s="626"/>
      <c r="CZ47" s="627">
        <v>0.1</v>
      </c>
      <c r="DA47" s="628"/>
      <c r="DB47" s="628"/>
      <c r="DC47" s="629"/>
      <c r="DD47" s="602">
        <v>245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6113936</v>
      </c>
      <c r="CS49" s="661"/>
      <c r="CT49" s="661"/>
      <c r="CU49" s="661"/>
      <c r="CV49" s="661"/>
      <c r="CW49" s="661"/>
      <c r="CX49" s="661"/>
      <c r="CY49" s="688"/>
      <c r="CZ49" s="689">
        <v>100</v>
      </c>
      <c r="DA49" s="690"/>
      <c r="DB49" s="690"/>
      <c r="DC49" s="691"/>
      <c r="DD49" s="692">
        <v>3419757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election activeCell="AZ33" sqref="AZ33:BD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6258</v>
      </c>
      <c r="R7" s="723"/>
      <c r="S7" s="723"/>
      <c r="T7" s="723"/>
      <c r="U7" s="723"/>
      <c r="V7" s="723">
        <v>6114</v>
      </c>
      <c r="W7" s="723"/>
      <c r="X7" s="723"/>
      <c r="Y7" s="723"/>
      <c r="Z7" s="723"/>
      <c r="AA7" s="723">
        <v>144</v>
      </c>
      <c r="AB7" s="723"/>
      <c r="AC7" s="723"/>
      <c r="AD7" s="723"/>
      <c r="AE7" s="724"/>
      <c r="AF7" s="725">
        <v>128</v>
      </c>
      <c r="AG7" s="726"/>
      <c r="AH7" s="726"/>
      <c r="AI7" s="726"/>
      <c r="AJ7" s="727"/>
      <c r="AK7" s="762">
        <v>1</v>
      </c>
      <c r="AL7" s="763"/>
      <c r="AM7" s="763"/>
      <c r="AN7" s="763"/>
      <c r="AO7" s="763"/>
      <c r="AP7" s="763">
        <v>7032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-1</v>
      </c>
      <c r="CI7" s="760"/>
      <c r="CJ7" s="760"/>
      <c r="CK7" s="760"/>
      <c r="CL7" s="761"/>
      <c r="CM7" s="759">
        <v>82</v>
      </c>
      <c r="CN7" s="760"/>
      <c r="CO7" s="760"/>
      <c r="CP7" s="760"/>
      <c r="CQ7" s="761"/>
      <c r="CR7" s="759">
        <v>3</v>
      </c>
      <c r="CS7" s="760"/>
      <c r="CT7" s="760"/>
      <c r="CU7" s="760"/>
      <c r="CV7" s="761"/>
      <c r="CW7" s="759"/>
      <c r="CX7" s="760"/>
      <c r="CY7" s="760"/>
      <c r="CZ7" s="760"/>
      <c r="DA7" s="761"/>
      <c r="DB7" s="759"/>
      <c r="DC7" s="760"/>
      <c r="DD7" s="760"/>
      <c r="DE7" s="760"/>
      <c r="DF7" s="761"/>
      <c r="DG7" s="759">
        <v>44</v>
      </c>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7</v>
      </c>
      <c r="CI8" s="770"/>
      <c r="CJ8" s="770"/>
      <c r="CK8" s="770"/>
      <c r="CL8" s="771"/>
      <c r="CM8" s="769">
        <v>52</v>
      </c>
      <c r="CN8" s="770"/>
      <c r="CO8" s="770"/>
      <c r="CP8" s="770"/>
      <c r="CQ8" s="771"/>
      <c r="CR8" s="769">
        <v>4</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128</v>
      </c>
      <c r="AG23" s="782"/>
      <c r="AH23" s="782"/>
      <c r="AI23" s="782"/>
      <c r="AJ23" s="785"/>
      <c r="AK23" s="786"/>
      <c r="AL23" s="787"/>
      <c r="AM23" s="787"/>
      <c r="AN23" s="787"/>
      <c r="AO23" s="787"/>
      <c r="AP23" s="782"/>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945</v>
      </c>
      <c r="R28" s="811"/>
      <c r="S28" s="811"/>
      <c r="T28" s="811"/>
      <c r="U28" s="811"/>
      <c r="V28" s="811">
        <v>930</v>
      </c>
      <c r="W28" s="811"/>
      <c r="X28" s="811"/>
      <c r="Y28" s="811"/>
      <c r="Z28" s="811"/>
      <c r="AA28" s="811">
        <v>15</v>
      </c>
      <c r="AB28" s="811"/>
      <c r="AC28" s="811"/>
      <c r="AD28" s="811"/>
      <c r="AE28" s="812"/>
      <c r="AF28" s="813">
        <v>15</v>
      </c>
      <c r="AG28" s="811"/>
      <c r="AH28" s="811"/>
      <c r="AI28" s="811"/>
      <c r="AJ28" s="814"/>
      <c r="AK28" s="815">
        <v>71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129</v>
      </c>
      <c r="R29" s="747"/>
      <c r="S29" s="747"/>
      <c r="T29" s="747"/>
      <c r="U29" s="747"/>
      <c r="V29" s="747">
        <v>128</v>
      </c>
      <c r="W29" s="747"/>
      <c r="X29" s="747"/>
      <c r="Y29" s="747"/>
      <c r="Z29" s="747"/>
      <c r="AA29" s="747">
        <v>1</v>
      </c>
      <c r="AB29" s="747"/>
      <c r="AC29" s="747"/>
      <c r="AD29" s="747"/>
      <c r="AE29" s="748"/>
      <c r="AF29" s="749">
        <v>1</v>
      </c>
      <c r="AG29" s="750"/>
      <c r="AH29" s="750"/>
      <c r="AI29" s="750"/>
      <c r="AJ29" s="751"/>
      <c r="AK29" s="818">
        <v>53</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235</v>
      </c>
      <c r="R30" s="747"/>
      <c r="S30" s="747"/>
      <c r="T30" s="747"/>
      <c r="U30" s="747"/>
      <c r="V30" s="747">
        <v>235</v>
      </c>
      <c r="W30" s="747"/>
      <c r="X30" s="747"/>
      <c r="Y30" s="747"/>
      <c r="Z30" s="747"/>
      <c r="AA30" s="747">
        <v>0</v>
      </c>
      <c r="AB30" s="747"/>
      <c r="AC30" s="747"/>
      <c r="AD30" s="747"/>
      <c r="AE30" s="748"/>
      <c r="AF30" s="749">
        <v>0</v>
      </c>
      <c r="AG30" s="750"/>
      <c r="AH30" s="750"/>
      <c r="AI30" s="750"/>
      <c r="AJ30" s="751"/>
      <c r="AK30" s="818">
        <v>162</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891</v>
      </c>
      <c r="R31" s="747"/>
      <c r="S31" s="747"/>
      <c r="T31" s="747"/>
      <c r="U31" s="747"/>
      <c r="V31" s="747">
        <v>869</v>
      </c>
      <c r="W31" s="747"/>
      <c r="X31" s="747"/>
      <c r="Y31" s="747"/>
      <c r="Z31" s="747"/>
      <c r="AA31" s="747">
        <v>22</v>
      </c>
      <c r="AB31" s="747"/>
      <c r="AC31" s="747"/>
      <c r="AD31" s="747"/>
      <c r="AE31" s="748"/>
      <c r="AF31" s="749">
        <v>20</v>
      </c>
      <c r="AG31" s="750"/>
      <c r="AH31" s="750"/>
      <c r="AI31" s="750"/>
      <c r="AJ31" s="751"/>
      <c r="AK31" s="818">
        <v>141</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125</v>
      </c>
      <c r="R32" s="747"/>
      <c r="S32" s="747"/>
      <c r="T32" s="747"/>
      <c r="U32" s="747"/>
      <c r="V32" s="747">
        <v>112</v>
      </c>
      <c r="W32" s="747"/>
      <c r="X32" s="747"/>
      <c r="Y32" s="747"/>
      <c r="Z32" s="747"/>
      <c r="AA32" s="747">
        <v>13</v>
      </c>
      <c r="AB32" s="747"/>
      <c r="AC32" s="747"/>
      <c r="AD32" s="747"/>
      <c r="AE32" s="748"/>
      <c r="AF32" s="749">
        <v>104</v>
      </c>
      <c r="AG32" s="750"/>
      <c r="AH32" s="750"/>
      <c r="AI32" s="750"/>
      <c r="AJ32" s="751"/>
      <c r="AK32" s="818">
        <v>5</v>
      </c>
      <c r="AL32" s="819"/>
      <c r="AM32" s="819"/>
      <c r="AN32" s="819"/>
      <c r="AO32" s="819"/>
      <c r="AP32" s="819">
        <v>292</v>
      </c>
      <c r="AQ32" s="819"/>
      <c r="AR32" s="819"/>
      <c r="AS32" s="819"/>
      <c r="AT32" s="819"/>
      <c r="AU32" s="819"/>
      <c r="AV32" s="819"/>
      <c r="AW32" s="819"/>
      <c r="AX32" s="819"/>
      <c r="AY32" s="819"/>
      <c r="AZ32" s="820">
        <v>0</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150</v>
      </c>
      <c r="R33" s="747"/>
      <c r="S33" s="747"/>
      <c r="T33" s="747"/>
      <c r="U33" s="747"/>
      <c r="V33" s="747">
        <v>150</v>
      </c>
      <c r="W33" s="747"/>
      <c r="X33" s="747"/>
      <c r="Y33" s="747"/>
      <c r="Z33" s="747"/>
      <c r="AA33" s="747">
        <v>0</v>
      </c>
      <c r="AB33" s="747"/>
      <c r="AC33" s="747"/>
      <c r="AD33" s="747"/>
      <c r="AE33" s="748"/>
      <c r="AF33" s="749">
        <v>0</v>
      </c>
      <c r="AG33" s="750"/>
      <c r="AH33" s="750"/>
      <c r="AI33" s="750"/>
      <c r="AJ33" s="751"/>
      <c r="AK33" s="818">
        <v>91</v>
      </c>
      <c r="AL33" s="819"/>
      <c r="AM33" s="819"/>
      <c r="AN33" s="819"/>
      <c r="AO33" s="819"/>
      <c r="AP33" s="819">
        <v>419</v>
      </c>
      <c r="AQ33" s="819"/>
      <c r="AR33" s="819"/>
      <c r="AS33" s="819"/>
      <c r="AT33" s="819"/>
      <c r="AU33" s="819">
        <v>342</v>
      </c>
      <c r="AV33" s="819"/>
      <c r="AW33" s="819"/>
      <c r="AX33" s="819"/>
      <c r="AY33" s="819"/>
      <c r="AZ33" s="820">
        <v>0</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221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532</v>
      </c>
      <c r="C68" s="858"/>
      <c r="D68" s="858"/>
      <c r="E68" s="858"/>
      <c r="F68" s="858"/>
      <c r="G68" s="858"/>
      <c r="H68" s="858"/>
      <c r="I68" s="858"/>
      <c r="J68" s="858"/>
      <c r="K68" s="858"/>
      <c r="L68" s="858"/>
      <c r="M68" s="858"/>
      <c r="N68" s="858"/>
      <c r="O68" s="858"/>
      <c r="P68" s="859"/>
      <c r="Q68" s="860">
        <v>346</v>
      </c>
      <c r="R68" s="854"/>
      <c r="S68" s="854"/>
      <c r="T68" s="854"/>
      <c r="U68" s="854"/>
      <c r="V68" s="854">
        <v>334</v>
      </c>
      <c r="W68" s="854"/>
      <c r="X68" s="854"/>
      <c r="Y68" s="854"/>
      <c r="Z68" s="854"/>
      <c r="AA68" s="854">
        <v>12</v>
      </c>
      <c r="AB68" s="854"/>
      <c r="AC68" s="854"/>
      <c r="AD68" s="854"/>
      <c r="AE68" s="854"/>
      <c r="AF68" s="854">
        <v>12</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533</v>
      </c>
      <c r="C69" s="862"/>
      <c r="D69" s="862"/>
      <c r="E69" s="862"/>
      <c r="F69" s="862"/>
      <c r="G69" s="862"/>
      <c r="H69" s="862"/>
      <c r="I69" s="862"/>
      <c r="J69" s="862"/>
      <c r="K69" s="862"/>
      <c r="L69" s="862"/>
      <c r="M69" s="862"/>
      <c r="N69" s="862"/>
      <c r="O69" s="862"/>
      <c r="P69" s="863"/>
      <c r="Q69" s="864">
        <v>105</v>
      </c>
      <c r="R69" s="819"/>
      <c r="S69" s="819"/>
      <c r="T69" s="819"/>
      <c r="U69" s="819"/>
      <c r="V69" s="819">
        <v>100</v>
      </c>
      <c r="W69" s="819"/>
      <c r="X69" s="819"/>
      <c r="Y69" s="819"/>
      <c r="Z69" s="819"/>
      <c r="AA69" s="819">
        <v>5</v>
      </c>
      <c r="AB69" s="819"/>
      <c r="AC69" s="819"/>
      <c r="AD69" s="819"/>
      <c r="AE69" s="819"/>
      <c r="AF69" s="819">
        <v>5</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534</v>
      </c>
      <c r="C70" s="862"/>
      <c r="D70" s="862"/>
      <c r="E70" s="862"/>
      <c r="F70" s="862"/>
      <c r="G70" s="862"/>
      <c r="H70" s="862"/>
      <c r="I70" s="862"/>
      <c r="J70" s="862"/>
      <c r="K70" s="862"/>
      <c r="L70" s="862"/>
      <c r="M70" s="862"/>
      <c r="N70" s="862"/>
      <c r="O70" s="862"/>
      <c r="P70" s="863"/>
      <c r="Q70" s="864">
        <v>1958</v>
      </c>
      <c r="R70" s="819"/>
      <c r="S70" s="819"/>
      <c r="T70" s="819"/>
      <c r="U70" s="819"/>
      <c r="V70" s="819">
        <v>1938</v>
      </c>
      <c r="W70" s="819"/>
      <c r="X70" s="819"/>
      <c r="Y70" s="819"/>
      <c r="Z70" s="819"/>
      <c r="AA70" s="819">
        <v>20</v>
      </c>
      <c r="AB70" s="819"/>
      <c r="AC70" s="819"/>
      <c r="AD70" s="819"/>
      <c r="AE70" s="819"/>
      <c r="AF70" s="819">
        <v>20</v>
      </c>
      <c r="AG70" s="819"/>
      <c r="AH70" s="819"/>
      <c r="AI70" s="819"/>
      <c r="AJ70" s="819"/>
      <c r="AK70" s="819"/>
      <c r="AL70" s="819"/>
      <c r="AM70" s="819"/>
      <c r="AN70" s="819"/>
      <c r="AO70" s="819"/>
      <c r="AP70" s="819">
        <v>553</v>
      </c>
      <c r="AQ70" s="819"/>
      <c r="AR70" s="819"/>
      <c r="AS70" s="819"/>
      <c r="AT70" s="819"/>
      <c r="AU70" s="819">
        <v>13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535</v>
      </c>
      <c r="C71" s="862"/>
      <c r="D71" s="862"/>
      <c r="E71" s="862"/>
      <c r="F71" s="862"/>
      <c r="G71" s="862"/>
      <c r="H71" s="862"/>
      <c r="I71" s="862"/>
      <c r="J71" s="862"/>
      <c r="K71" s="862"/>
      <c r="L71" s="862"/>
      <c r="M71" s="862"/>
      <c r="N71" s="862"/>
      <c r="O71" s="862"/>
      <c r="P71" s="863"/>
      <c r="Q71" s="864">
        <v>15</v>
      </c>
      <c r="R71" s="819"/>
      <c r="S71" s="819"/>
      <c r="T71" s="819"/>
      <c r="U71" s="819"/>
      <c r="V71" s="819">
        <v>14</v>
      </c>
      <c r="W71" s="819"/>
      <c r="X71" s="819"/>
      <c r="Y71" s="819"/>
      <c r="Z71" s="819"/>
      <c r="AA71" s="819">
        <v>1</v>
      </c>
      <c r="AB71" s="819"/>
      <c r="AC71" s="819"/>
      <c r="AD71" s="819"/>
      <c r="AE71" s="819"/>
      <c r="AF71" s="819">
        <v>1</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536</v>
      </c>
      <c r="C72" s="862"/>
      <c r="D72" s="862"/>
      <c r="E72" s="862"/>
      <c r="F72" s="862"/>
      <c r="G72" s="862"/>
      <c r="H72" s="862"/>
      <c r="I72" s="862"/>
      <c r="J72" s="862"/>
      <c r="K72" s="862"/>
      <c r="L72" s="862"/>
      <c r="M72" s="862"/>
      <c r="N72" s="862"/>
      <c r="O72" s="862"/>
      <c r="P72" s="863"/>
      <c r="Q72" s="864">
        <v>34</v>
      </c>
      <c r="R72" s="819"/>
      <c r="S72" s="819"/>
      <c r="T72" s="819"/>
      <c r="U72" s="819"/>
      <c r="V72" s="819">
        <v>32</v>
      </c>
      <c r="W72" s="819"/>
      <c r="X72" s="819"/>
      <c r="Y72" s="819"/>
      <c r="Z72" s="819"/>
      <c r="AA72" s="819">
        <v>2</v>
      </c>
      <c r="AB72" s="819"/>
      <c r="AC72" s="819"/>
      <c r="AD72" s="819"/>
      <c r="AE72" s="819"/>
      <c r="AF72" s="819">
        <v>2</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505790</v>
      </c>
      <c r="AB110" s="890"/>
      <c r="AC110" s="890"/>
      <c r="AD110" s="890"/>
      <c r="AE110" s="891"/>
      <c r="AF110" s="892">
        <v>491919</v>
      </c>
      <c r="AG110" s="890"/>
      <c r="AH110" s="890"/>
      <c r="AI110" s="890"/>
      <c r="AJ110" s="891"/>
      <c r="AK110" s="892">
        <v>523411</v>
      </c>
      <c r="AL110" s="890"/>
      <c r="AM110" s="890"/>
      <c r="AN110" s="890"/>
      <c r="AO110" s="891"/>
      <c r="AP110" s="893">
        <v>19.3</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5196240</v>
      </c>
      <c r="BR110" s="927"/>
      <c r="BS110" s="927"/>
      <c r="BT110" s="927"/>
      <c r="BU110" s="927"/>
      <c r="BV110" s="927">
        <v>6018608</v>
      </c>
      <c r="BW110" s="927"/>
      <c r="BX110" s="927"/>
      <c r="BY110" s="927"/>
      <c r="BZ110" s="927"/>
      <c r="CA110" s="927">
        <v>7031667</v>
      </c>
      <c r="CB110" s="927"/>
      <c r="CC110" s="927"/>
      <c r="CD110" s="927"/>
      <c r="CE110" s="927"/>
      <c r="CF110" s="941">
        <v>258.8</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221</v>
      </c>
      <c r="DH110" s="927"/>
      <c r="DI110" s="927"/>
      <c r="DJ110" s="927"/>
      <c r="DK110" s="927"/>
      <c r="DL110" s="927" t="s">
        <v>221</v>
      </c>
      <c r="DM110" s="927"/>
      <c r="DN110" s="927"/>
      <c r="DO110" s="927"/>
      <c r="DP110" s="927"/>
      <c r="DQ110" s="927" t="s">
        <v>221</v>
      </c>
      <c r="DR110" s="927"/>
      <c r="DS110" s="927"/>
      <c r="DT110" s="927"/>
      <c r="DU110" s="927"/>
      <c r="DV110" s="928" t="s">
        <v>221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221</v>
      </c>
      <c r="AB111" s="934"/>
      <c r="AC111" s="934"/>
      <c r="AD111" s="934"/>
      <c r="AE111" s="935"/>
      <c r="AF111" s="936" t="s">
        <v>221</v>
      </c>
      <c r="AG111" s="934"/>
      <c r="AH111" s="934"/>
      <c r="AI111" s="934"/>
      <c r="AJ111" s="935"/>
      <c r="AK111" s="936" t="s">
        <v>221</v>
      </c>
      <c r="AL111" s="934"/>
      <c r="AM111" s="934"/>
      <c r="AN111" s="934"/>
      <c r="AO111" s="935"/>
      <c r="AP111" s="937" t="s">
        <v>221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9880</v>
      </c>
      <c r="BR111" s="920"/>
      <c r="BS111" s="920"/>
      <c r="BT111" s="920"/>
      <c r="BU111" s="920"/>
      <c r="BV111" s="920">
        <v>7410</v>
      </c>
      <c r="BW111" s="920"/>
      <c r="BX111" s="920"/>
      <c r="BY111" s="920"/>
      <c r="BZ111" s="920"/>
      <c r="CA111" s="920">
        <v>4940</v>
      </c>
      <c r="CB111" s="920"/>
      <c r="CC111" s="920"/>
      <c r="CD111" s="920"/>
      <c r="CE111" s="920"/>
      <c r="CF111" s="914">
        <v>0.2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221</v>
      </c>
      <c r="DH111" s="920"/>
      <c r="DI111" s="920"/>
      <c r="DJ111" s="920"/>
      <c r="DK111" s="920"/>
      <c r="DL111" s="920" t="s">
        <v>221</v>
      </c>
      <c r="DM111" s="920"/>
      <c r="DN111" s="920"/>
      <c r="DO111" s="920"/>
      <c r="DP111" s="920"/>
      <c r="DQ111" s="920" t="s">
        <v>221</v>
      </c>
      <c r="DR111" s="920"/>
      <c r="DS111" s="920"/>
      <c r="DT111" s="920"/>
      <c r="DU111" s="920"/>
      <c r="DV111" s="921" t="s">
        <v>221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221</v>
      </c>
      <c r="AB112" s="959"/>
      <c r="AC112" s="959"/>
      <c r="AD112" s="959"/>
      <c r="AE112" s="960"/>
      <c r="AF112" s="961" t="s">
        <v>221</v>
      </c>
      <c r="AG112" s="959"/>
      <c r="AH112" s="959"/>
      <c r="AI112" s="959"/>
      <c r="AJ112" s="960"/>
      <c r="AK112" s="961" t="s">
        <v>221</v>
      </c>
      <c r="AL112" s="959"/>
      <c r="AM112" s="959"/>
      <c r="AN112" s="959"/>
      <c r="AO112" s="960"/>
      <c r="AP112" s="962" t="s">
        <v>221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447444</v>
      </c>
      <c r="BR112" s="920"/>
      <c r="BS112" s="920"/>
      <c r="BT112" s="920"/>
      <c r="BU112" s="920"/>
      <c r="BV112" s="920">
        <v>390732</v>
      </c>
      <c r="BW112" s="920"/>
      <c r="BX112" s="920"/>
      <c r="BY112" s="920"/>
      <c r="BZ112" s="920"/>
      <c r="CA112" s="920">
        <v>342431</v>
      </c>
      <c r="CB112" s="920"/>
      <c r="CC112" s="920"/>
      <c r="CD112" s="920"/>
      <c r="CE112" s="920"/>
      <c r="CF112" s="914">
        <v>12.6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221</v>
      </c>
      <c r="DH112" s="920"/>
      <c r="DI112" s="920"/>
      <c r="DJ112" s="920"/>
      <c r="DK112" s="920"/>
      <c r="DL112" s="920" t="s">
        <v>221</v>
      </c>
      <c r="DM112" s="920"/>
      <c r="DN112" s="920"/>
      <c r="DO112" s="920"/>
      <c r="DP112" s="920"/>
      <c r="DQ112" s="920" t="s">
        <v>221</v>
      </c>
      <c r="DR112" s="920"/>
      <c r="DS112" s="920"/>
      <c r="DT112" s="920"/>
      <c r="DU112" s="920"/>
      <c r="DV112" s="921" t="s">
        <v>221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77206</v>
      </c>
      <c r="AB113" s="934"/>
      <c r="AC113" s="934"/>
      <c r="AD113" s="934"/>
      <c r="AE113" s="935"/>
      <c r="AF113" s="936">
        <v>72165</v>
      </c>
      <c r="AG113" s="934"/>
      <c r="AH113" s="934"/>
      <c r="AI113" s="934"/>
      <c r="AJ113" s="935"/>
      <c r="AK113" s="936">
        <v>69452</v>
      </c>
      <c r="AL113" s="934"/>
      <c r="AM113" s="934"/>
      <c r="AN113" s="934"/>
      <c r="AO113" s="935"/>
      <c r="AP113" s="937">
        <v>2.6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19428</v>
      </c>
      <c r="BR113" s="920"/>
      <c r="BS113" s="920"/>
      <c r="BT113" s="920"/>
      <c r="BU113" s="920"/>
      <c r="BV113" s="920">
        <v>14980</v>
      </c>
      <c r="BW113" s="920"/>
      <c r="BX113" s="920"/>
      <c r="BY113" s="920"/>
      <c r="BZ113" s="920"/>
      <c r="CA113" s="920">
        <v>12840</v>
      </c>
      <c r="CB113" s="920"/>
      <c r="CC113" s="920"/>
      <c r="CD113" s="920"/>
      <c r="CE113" s="920"/>
      <c r="CF113" s="914">
        <v>0.5</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221</v>
      </c>
      <c r="DH113" s="959"/>
      <c r="DI113" s="959"/>
      <c r="DJ113" s="959"/>
      <c r="DK113" s="960"/>
      <c r="DL113" s="961" t="s">
        <v>221</v>
      </c>
      <c r="DM113" s="959"/>
      <c r="DN113" s="959"/>
      <c r="DO113" s="959"/>
      <c r="DP113" s="960"/>
      <c r="DQ113" s="961" t="s">
        <v>221</v>
      </c>
      <c r="DR113" s="959"/>
      <c r="DS113" s="959"/>
      <c r="DT113" s="959"/>
      <c r="DU113" s="960"/>
      <c r="DV113" s="962" t="s">
        <v>221</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11892</v>
      </c>
      <c r="AB114" s="959"/>
      <c r="AC114" s="959"/>
      <c r="AD114" s="959"/>
      <c r="AE114" s="960"/>
      <c r="AF114" s="961">
        <v>4718</v>
      </c>
      <c r="AG114" s="959"/>
      <c r="AH114" s="959"/>
      <c r="AI114" s="959"/>
      <c r="AJ114" s="960"/>
      <c r="AK114" s="961">
        <v>2420</v>
      </c>
      <c r="AL114" s="959"/>
      <c r="AM114" s="959"/>
      <c r="AN114" s="959"/>
      <c r="AO114" s="960"/>
      <c r="AP114" s="962">
        <v>0.1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998774</v>
      </c>
      <c r="BR114" s="920"/>
      <c r="BS114" s="920"/>
      <c r="BT114" s="920"/>
      <c r="BU114" s="920"/>
      <c r="BV114" s="920">
        <v>966539</v>
      </c>
      <c r="BW114" s="920"/>
      <c r="BX114" s="920"/>
      <c r="BY114" s="920"/>
      <c r="BZ114" s="920"/>
      <c r="CA114" s="920">
        <v>892917</v>
      </c>
      <c r="CB114" s="920"/>
      <c r="CC114" s="920"/>
      <c r="CD114" s="920"/>
      <c r="CE114" s="920"/>
      <c r="CF114" s="914">
        <v>32.9</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221</v>
      </c>
      <c r="DH114" s="959"/>
      <c r="DI114" s="959"/>
      <c r="DJ114" s="959"/>
      <c r="DK114" s="960"/>
      <c r="DL114" s="961" t="s">
        <v>221</v>
      </c>
      <c r="DM114" s="959"/>
      <c r="DN114" s="959"/>
      <c r="DO114" s="959"/>
      <c r="DP114" s="960"/>
      <c r="DQ114" s="961" t="s">
        <v>221</v>
      </c>
      <c r="DR114" s="959"/>
      <c r="DS114" s="959"/>
      <c r="DT114" s="959"/>
      <c r="DU114" s="960"/>
      <c r="DV114" s="962" t="s">
        <v>221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2770</v>
      </c>
      <c r="AB115" s="934"/>
      <c r="AC115" s="934"/>
      <c r="AD115" s="934"/>
      <c r="AE115" s="935"/>
      <c r="AF115" s="936">
        <v>2710</v>
      </c>
      <c r="AG115" s="934"/>
      <c r="AH115" s="934"/>
      <c r="AI115" s="934"/>
      <c r="AJ115" s="935"/>
      <c r="AK115" s="936">
        <v>2650</v>
      </c>
      <c r="AL115" s="934"/>
      <c r="AM115" s="934"/>
      <c r="AN115" s="934"/>
      <c r="AO115" s="935"/>
      <c r="AP115" s="937">
        <v>0.1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221</v>
      </c>
      <c r="BR115" s="920"/>
      <c r="BS115" s="920"/>
      <c r="BT115" s="920"/>
      <c r="BU115" s="920"/>
      <c r="BV115" s="920" t="s">
        <v>221</v>
      </c>
      <c r="BW115" s="920"/>
      <c r="BX115" s="920"/>
      <c r="BY115" s="920"/>
      <c r="BZ115" s="920"/>
      <c r="CA115" s="920" t="s">
        <v>221</v>
      </c>
      <c r="CB115" s="920"/>
      <c r="CC115" s="920"/>
      <c r="CD115" s="920"/>
      <c r="CE115" s="920"/>
      <c r="CF115" s="914" t="s">
        <v>221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221</v>
      </c>
      <c r="DH115" s="959"/>
      <c r="DI115" s="959"/>
      <c r="DJ115" s="959"/>
      <c r="DK115" s="960"/>
      <c r="DL115" s="961" t="s">
        <v>221</v>
      </c>
      <c r="DM115" s="959"/>
      <c r="DN115" s="959"/>
      <c r="DO115" s="959"/>
      <c r="DP115" s="960"/>
      <c r="DQ115" s="961" t="s">
        <v>221</v>
      </c>
      <c r="DR115" s="959"/>
      <c r="DS115" s="959"/>
      <c r="DT115" s="959"/>
      <c r="DU115" s="960"/>
      <c r="DV115" s="962" t="s">
        <v>221</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49</v>
      </c>
      <c r="AB116" s="959"/>
      <c r="AC116" s="959"/>
      <c r="AD116" s="959"/>
      <c r="AE116" s="960"/>
      <c r="AF116" s="961">
        <v>400</v>
      </c>
      <c r="AG116" s="959"/>
      <c r="AH116" s="959"/>
      <c r="AI116" s="959"/>
      <c r="AJ116" s="960"/>
      <c r="AK116" s="961">
        <v>169</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221</v>
      </c>
      <c r="BR116" s="920"/>
      <c r="BS116" s="920"/>
      <c r="BT116" s="920"/>
      <c r="BU116" s="920"/>
      <c r="BV116" s="920" t="s">
        <v>221</v>
      </c>
      <c r="BW116" s="920"/>
      <c r="BX116" s="920"/>
      <c r="BY116" s="920"/>
      <c r="BZ116" s="920"/>
      <c r="CA116" s="920" t="s">
        <v>221</v>
      </c>
      <c r="CB116" s="920"/>
      <c r="CC116" s="920"/>
      <c r="CD116" s="920"/>
      <c r="CE116" s="920"/>
      <c r="CF116" s="914" t="s">
        <v>221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9880</v>
      </c>
      <c r="DH116" s="959"/>
      <c r="DI116" s="959"/>
      <c r="DJ116" s="959"/>
      <c r="DK116" s="960"/>
      <c r="DL116" s="961">
        <v>7410</v>
      </c>
      <c r="DM116" s="959"/>
      <c r="DN116" s="959"/>
      <c r="DO116" s="959"/>
      <c r="DP116" s="960"/>
      <c r="DQ116" s="961">
        <v>4940</v>
      </c>
      <c r="DR116" s="959"/>
      <c r="DS116" s="959"/>
      <c r="DT116" s="959"/>
      <c r="DU116" s="960"/>
      <c r="DV116" s="962">
        <v>0.2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597707</v>
      </c>
      <c r="AB117" s="966"/>
      <c r="AC117" s="966"/>
      <c r="AD117" s="966"/>
      <c r="AE117" s="967"/>
      <c r="AF117" s="965">
        <v>571912</v>
      </c>
      <c r="AG117" s="966"/>
      <c r="AH117" s="966"/>
      <c r="AI117" s="966"/>
      <c r="AJ117" s="967"/>
      <c r="AK117" s="965">
        <v>598102</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221</v>
      </c>
      <c r="BR117" s="986"/>
      <c r="BS117" s="986"/>
      <c r="BT117" s="986"/>
      <c r="BU117" s="986"/>
      <c r="BV117" s="986" t="s">
        <v>221</v>
      </c>
      <c r="BW117" s="986"/>
      <c r="BX117" s="986"/>
      <c r="BY117" s="986"/>
      <c r="BZ117" s="986"/>
      <c r="CA117" s="986" t="s">
        <v>221</v>
      </c>
      <c r="CB117" s="986"/>
      <c r="CC117" s="986"/>
      <c r="CD117" s="986"/>
      <c r="CE117" s="986"/>
      <c r="CF117" s="914" t="s">
        <v>221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221</v>
      </c>
      <c r="DH117" s="959"/>
      <c r="DI117" s="959"/>
      <c r="DJ117" s="959"/>
      <c r="DK117" s="960"/>
      <c r="DL117" s="961" t="s">
        <v>221</v>
      </c>
      <c r="DM117" s="959"/>
      <c r="DN117" s="959"/>
      <c r="DO117" s="959"/>
      <c r="DP117" s="960"/>
      <c r="DQ117" s="961" t="s">
        <v>221</v>
      </c>
      <c r="DR117" s="959"/>
      <c r="DS117" s="959"/>
      <c r="DT117" s="959"/>
      <c r="DU117" s="960"/>
      <c r="DV117" s="962" t="s">
        <v>221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6671766</v>
      </c>
      <c r="BR118" s="986"/>
      <c r="BS118" s="986"/>
      <c r="BT118" s="986"/>
      <c r="BU118" s="986"/>
      <c r="BV118" s="986">
        <v>7398269</v>
      </c>
      <c r="BW118" s="986"/>
      <c r="BX118" s="986"/>
      <c r="BY118" s="986"/>
      <c r="BZ118" s="986"/>
      <c r="CA118" s="986">
        <v>8284795</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221</v>
      </c>
      <c r="DH118" s="959"/>
      <c r="DI118" s="959"/>
      <c r="DJ118" s="959"/>
      <c r="DK118" s="960"/>
      <c r="DL118" s="961" t="s">
        <v>221</v>
      </c>
      <c r="DM118" s="959"/>
      <c r="DN118" s="959"/>
      <c r="DO118" s="959"/>
      <c r="DP118" s="960"/>
      <c r="DQ118" s="961" t="s">
        <v>221</v>
      </c>
      <c r="DR118" s="959"/>
      <c r="DS118" s="959"/>
      <c r="DT118" s="959"/>
      <c r="DU118" s="960"/>
      <c r="DV118" s="962" t="s">
        <v>221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221</v>
      </c>
      <c r="AB119" s="890"/>
      <c r="AC119" s="890"/>
      <c r="AD119" s="890"/>
      <c r="AE119" s="891"/>
      <c r="AF119" s="892" t="s">
        <v>221</v>
      </c>
      <c r="AG119" s="890"/>
      <c r="AH119" s="890"/>
      <c r="AI119" s="890"/>
      <c r="AJ119" s="891"/>
      <c r="AK119" s="892" t="s">
        <v>221</v>
      </c>
      <c r="AL119" s="890"/>
      <c r="AM119" s="890"/>
      <c r="AN119" s="890"/>
      <c r="AO119" s="891"/>
      <c r="AP119" s="893" t="s">
        <v>221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2277933</v>
      </c>
      <c r="BR119" s="927"/>
      <c r="BS119" s="927"/>
      <c r="BT119" s="927"/>
      <c r="BU119" s="927"/>
      <c r="BV119" s="927">
        <v>2644441</v>
      </c>
      <c r="BW119" s="927"/>
      <c r="BX119" s="927"/>
      <c r="BY119" s="927"/>
      <c r="BZ119" s="927"/>
      <c r="CA119" s="927">
        <v>2918258</v>
      </c>
      <c r="CB119" s="927"/>
      <c r="CC119" s="927"/>
      <c r="CD119" s="927"/>
      <c r="CE119" s="927"/>
      <c r="CF119" s="941">
        <v>107.4</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221</v>
      </c>
      <c r="DH119" s="998"/>
      <c r="DI119" s="998"/>
      <c r="DJ119" s="998"/>
      <c r="DK119" s="999"/>
      <c r="DL119" s="1000" t="s">
        <v>221</v>
      </c>
      <c r="DM119" s="998"/>
      <c r="DN119" s="998"/>
      <c r="DO119" s="998"/>
      <c r="DP119" s="999"/>
      <c r="DQ119" s="1000" t="s">
        <v>221</v>
      </c>
      <c r="DR119" s="998"/>
      <c r="DS119" s="998"/>
      <c r="DT119" s="998"/>
      <c r="DU119" s="999"/>
      <c r="DV119" s="1001" t="s">
        <v>221</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221</v>
      </c>
      <c r="AB120" s="959"/>
      <c r="AC120" s="959"/>
      <c r="AD120" s="959"/>
      <c r="AE120" s="960"/>
      <c r="AF120" s="961" t="s">
        <v>221</v>
      </c>
      <c r="AG120" s="959"/>
      <c r="AH120" s="959"/>
      <c r="AI120" s="959"/>
      <c r="AJ120" s="960"/>
      <c r="AK120" s="961" t="s">
        <v>221</v>
      </c>
      <c r="AL120" s="959"/>
      <c r="AM120" s="959"/>
      <c r="AN120" s="959"/>
      <c r="AO120" s="960"/>
      <c r="AP120" s="962" t="s">
        <v>221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560115</v>
      </c>
      <c r="BR120" s="920"/>
      <c r="BS120" s="920"/>
      <c r="BT120" s="920"/>
      <c r="BU120" s="920"/>
      <c r="BV120" s="920">
        <v>604633</v>
      </c>
      <c r="BW120" s="920"/>
      <c r="BX120" s="920"/>
      <c r="BY120" s="920"/>
      <c r="BZ120" s="920"/>
      <c r="CA120" s="920">
        <v>729434</v>
      </c>
      <c r="CB120" s="920"/>
      <c r="CC120" s="920"/>
      <c r="CD120" s="920"/>
      <c r="CE120" s="920"/>
      <c r="CF120" s="914">
        <v>26.8</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447444</v>
      </c>
      <c r="DH120" s="927"/>
      <c r="DI120" s="927"/>
      <c r="DJ120" s="927"/>
      <c r="DK120" s="927"/>
      <c r="DL120" s="927">
        <v>390732</v>
      </c>
      <c r="DM120" s="927"/>
      <c r="DN120" s="927"/>
      <c r="DO120" s="927"/>
      <c r="DP120" s="927"/>
      <c r="DQ120" s="927">
        <v>342431</v>
      </c>
      <c r="DR120" s="927"/>
      <c r="DS120" s="927"/>
      <c r="DT120" s="927"/>
      <c r="DU120" s="927"/>
      <c r="DV120" s="928">
        <v>12.6</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221</v>
      </c>
      <c r="AB121" s="959"/>
      <c r="AC121" s="959"/>
      <c r="AD121" s="959"/>
      <c r="AE121" s="960"/>
      <c r="AF121" s="961" t="s">
        <v>221</v>
      </c>
      <c r="AG121" s="959"/>
      <c r="AH121" s="959"/>
      <c r="AI121" s="959"/>
      <c r="AJ121" s="960"/>
      <c r="AK121" s="961" t="s">
        <v>221</v>
      </c>
      <c r="AL121" s="959"/>
      <c r="AM121" s="959"/>
      <c r="AN121" s="959"/>
      <c r="AO121" s="960"/>
      <c r="AP121" s="962" t="s">
        <v>221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3790286</v>
      </c>
      <c r="BR121" s="986"/>
      <c r="BS121" s="986"/>
      <c r="BT121" s="986"/>
      <c r="BU121" s="986"/>
      <c r="BV121" s="986">
        <v>4050915</v>
      </c>
      <c r="BW121" s="986"/>
      <c r="BX121" s="986"/>
      <c r="BY121" s="986"/>
      <c r="BZ121" s="986"/>
      <c r="CA121" s="986">
        <v>4883580</v>
      </c>
      <c r="CB121" s="986"/>
      <c r="CC121" s="986"/>
      <c r="CD121" s="986"/>
      <c r="CE121" s="986"/>
      <c r="CF121" s="1024">
        <v>179.7</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t="s">
        <v>221</v>
      </c>
      <c r="DH121" s="920"/>
      <c r="DI121" s="920"/>
      <c r="DJ121" s="920"/>
      <c r="DK121" s="920"/>
      <c r="DL121" s="920" t="s">
        <v>221</v>
      </c>
      <c r="DM121" s="920"/>
      <c r="DN121" s="920"/>
      <c r="DO121" s="920"/>
      <c r="DP121" s="920"/>
      <c r="DQ121" s="920" t="s">
        <v>221</v>
      </c>
      <c r="DR121" s="920"/>
      <c r="DS121" s="920"/>
      <c r="DT121" s="920"/>
      <c r="DU121" s="920"/>
      <c r="DV121" s="921" t="s">
        <v>221</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221</v>
      </c>
      <c r="AB122" s="959"/>
      <c r="AC122" s="959"/>
      <c r="AD122" s="959"/>
      <c r="AE122" s="960"/>
      <c r="AF122" s="961" t="s">
        <v>221</v>
      </c>
      <c r="AG122" s="959"/>
      <c r="AH122" s="959"/>
      <c r="AI122" s="959"/>
      <c r="AJ122" s="960"/>
      <c r="AK122" s="961" t="s">
        <v>221</v>
      </c>
      <c r="AL122" s="959"/>
      <c r="AM122" s="959"/>
      <c r="AN122" s="959"/>
      <c r="AO122" s="960"/>
      <c r="AP122" s="962" t="s">
        <v>221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6628334</v>
      </c>
      <c r="BR122" s="1035"/>
      <c r="BS122" s="1035"/>
      <c r="BT122" s="1035"/>
      <c r="BU122" s="1035"/>
      <c r="BV122" s="1035">
        <v>7299989</v>
      </c>
      <c r="BW122" s="1035"/>
      <c r="BX122" s="1035"/>
      <c r="BY122" s="1035"/>
      <c r="BZ122" s="1035"/>
      <c r="CA122" s="1035">
        <v>8531272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2770</v>
      </c>
      <c r="AB123" s="959"/>
      <c r="AC123" s="959"/>
      <c r="AD123" s="959"/>
      <c r="AE123" s="960"/>
      <c r="AF123" s="961">
        <v>2710</v>
      </c>
      <c r="AG123" s="959"/>
      <c r="AH123" s="959"/>
      <c r="AI123" s="959"/>
      <c r="AJ123" s="960"/>
      <c r="AK123" s="961">
        <v>2650</v>
      </c>
      <c r="AL123" s="959"/>
      <c r="AM123" s="959"/>
      <c r="AN123" s="959"/>
      <c r="AO123" s="960"/>
      <c r="AP123" s="962">
        <v>0.1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v>
      </c>
      <c r="BR123" s="1027"/>
      <c r="BS123" s="1027"/>
      <c r="BT123" s="1027"/>
      <c r="BU123" s="1027"/>
      <c r="BV123" s="1027">
        <v>3.5</v>
      </c>
      <c r="BW123" s="1027"/>
      <c r="BX123" s="1027"/>
      <c r="BY123" s="1027"/>
      <c r="BZ123" s="1027"/>
      <c r="CA123" s="1027" t="s">
        <v>221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221</v>
      </c>
      <c r="AB124" s="959"/>
      <c r="AC124" s="959"/>
      <c r="AD124" s="959"/>
      <c r="AE124" s="960"/>
      <c r="AF124" s="961" t="s">
        <v>221</v>
      </c>
      <c r="AG124" s="959"/>
      <c r="AH124" s="959"/>
      <c r="AI124" s="959"/>
      <c r="AJ124" s="960"/>
      <c r="AK124" s="961" t="s">
        <v>221</v>
      </c>
      <c r="AL124" s="959"/>
      <c r="AM124" s="959"/>
      <c r="AN124" s="959"/>
      <c r="AO124" s="960"/>
      <c r="AP124" s="962" t="s">
        <v>221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221</v>
      </c>
      <c r="DH124" s="998"/>
      <c r="DI124" s="998"/>
      <c r="DJ124" s="998"/>
      <c r="DK124" s="999"/>
      <c r="DL124" s="1000" t="s">
        <v>221</v>
      </c>
      <c r="DM124" s="998"/>
      <c r="DN124" s="998"/>
      <c r="DO124" s="998"/>
      <c r="DP124" s="999"/>
      <c r="DQ124" s="1000" t="s">
        <v>221</v>
      </c>
      <c r="DR124" s="998"/>
      <c r="DS124" s="998"/>
      <c r="DT124" s="998"/>
      <c r="DU124" s="999"/>
      <c r="DV124" s="1001" t="s">
        <v>221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221</v>
      </c>
      <c r="AB125" s="959"/>
      <c r="AC125" s="959"/>
      <c r="AD125" s="959"/>
      <c r="AE125" s="960"/>
      <c r="AF125" s="961" t="s">
        <v>221</v>
      </c>
      <c r="AG125" s="959"/>
      <c r="AH125" s="959"/>
      <c r="AI125" s="959"/>
      <c r="AJ125" s="960"/>
      <c r="AK125" s="961" t="s">
        <v>221</v>
      </c>
      <c r="AL125" s="959"/>
      <c r="AM125" s="959"/>
      <c r="AN125" s="959"/>
      <c r="AO125" s="960"/>
      <c r="AP125" s="962" t="s">
        <v>221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221</v>
      </c>
      <c r="DH125" s="927"/>
      <c r="DI125" s="927"/>
      <c r="DJ125" s="927"/>
      <c r="DK125" s="927"/>
      <c r="DL125" s="927" t="s">
        <v>221</v>
      </c>
      <c r="DM125" s="927"/>
      <c r="DN125" s="927"/>
      <c r="DO125" s="927"/>
      <c r="DP125" s="927"/>
      <c r="DQ125" s="927" t="s">
        <v>221</v>
      </c>
      <c r="DR125" s="927"/>
      <c r="DS125" s="927"/>
      <c r="DT125" s="927"/>
      <c r="DU125" s="927"/>
      <c r="DV125" s="928" t="s">
        <v>221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221</v>
      </c>
      <c r="AB126" s="959"/>
      <c r="AC126" s="959"/>
      <c r="AD126" s="959"/>
      <c r="AE126" s="960"/>
      <c r="AF126" s="961" t="s">
        <v>221</v>
      </c>
      <c r="AG126" s="959"/>
      <c r="AH126" s="959"/>
      <c r="AI126" s="959"/>
      <c r="AJ126" s="960"/>
      <c r="AK126" s="961" t="s">
        <v>221</v>
      </c>
      <c r="AL126" s="959"/>
      <c r="AM126" s="959"/>
      <c r="AN126" s="959"/>
      <c r="AO126" s="960"/>
      <c r="AP126" s="962" t="s">
        <v>221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221</v>
      </c>
      <c r="DH126" s="920"/>
      <c r="DI126" s="920"/>
      <c r="DJ126" s="920"/>
      <c r="DK126" s="920"/>
      <c r="DL126" s="920" t="s">
        <v>221</v>
      </c>
      <c r="DM126" s="920"/>
      <c r="DN126" s="920"/>
      <c r="DO126" s="920"/>
      <c r="DP126" s="920"/>
      <c r="DQ126" s="920" t="s">
        <v>221</v>
      </c>
      <c r="DR126" s="920"/>
      <c r="DS126" s="920"/>
      <c r="DT126" s="920"/>
      <c r="DU126" s="920"/>
      <c r="DV126" s="921" t="s">
        <v>221</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221</v>
      </c>
      <c r="AB127" s="959"/>
      <c r="AC127" s="959"/>
      <c r="AD127" s="959"/>
      <c r="AE127" s="960"/>
      <c r="AF127" s="961" t="s">
        <v>221</v>
      </c>
      <c r="AG127" s="959"/>
      <c r="AH127" s="959"/>
      <c r="AI127" s="959"/>
      <c r="AJ127" s="960"/>
      <c r="AK127" s="961" t="s">
        <v>221</v>
      </c>
      <c r="AL127" s="959"/>
      <c r="AM127" s="959"/>
      <c r="AN127" s="959"/>
      <c r="AO127" s="960"/>
      <c r="AP127" s="962" t="s">
        <v>221</v>
      </c>
      <c r="AQ127" s="963"/>
      <c r="AR127" s="963"/>
      <c r="AS127" s="963"/>
      <c r="AT127" s="964"/>
      <c r="AU127" s="233"/>
      <c r="AV127" s="233"/>
      <c r="AW127" s="233"/>
      <c r="AX127" s="886" t="s">
        <v>451</v>
      </c>
      <c r="AY127" s="887"/>
      <c r="AZ127" s="887"/>
      <c r="BA127" s="887"/>
      <c r="BB127" s="887"/>
      <c r="BC127" s="887"/>
      <c r="BD127" s="887"/>
      <c r="BE127" s="888"/>
      <c r="BF127" s="1041" t="s">
        <v>221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221</v>
      </c>
      <c r="DH127" s="1048"/>
      <c r="DI127" s="1048"/>
      <c r="DJ127" s="1048"/>
      <c r="DK127" s="1048"/>
      <c r="DL127" s="1048" t="s">
        <v>221</v>
      </c>
      <c r="DM127" s="1048"/>
      <c r="DN127" s="1048"/>
      <c r="DO127" s="1048"/>
      <c r="DP127" s="1048"/>
      <c r="DQ127" s="1048" t="s">
        <v>221</v>
      </c>
      <c r="DR127" s="1048"/>
      <c r="DS127" s="1048"/>
      <c r="DT127" s="1048"/>
      <c r="DU127" s="1048"/>
      <c r="DV127" s="1049" t="s">
        <v>221</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33834</v>
      </c>
      <c r="AB128" s="1090"/>
      <c r="AC128" s="1090"/>
      <c r="AD128" s="1090"/>
      <c r="AE128" s="1091"/>
      <c r="AF128" s="1092">
        <v>36260</v>
      </c>
      <c r="AG128" s="1090"/>
      <c r="AH128" s="1090"/>
      <c r="AI128" s="1090"/>
      <c r="AJ128" s="1091"/>
      <c r="AK128" s="1092">
        <v>38914</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221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3184023</v>
      </c>
      <c r="AB129" s="959"/>
      <c r="AC129" s="959"/>
      <c r="AD129" s="959"/>
      <c r="AE129" s="960"/>
      <c r="AF129" s="961">
        <v>3180053</v>
      </c>
      <c r="AG129" s="959"/>
      <c r="AH129" s="959"/>
      <c r="AI129" s="959"/>
      <c r="AJ129" s="960"/>
      <c r="AK129" s="961">
        <v>3146755</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4.9000000000000004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413870</v>
      </c>
      <c r="AB130" s="959"/>
      <c r="AC130" s="959"/>
      <c r="AD130" s="959"/>
      <c r="AE130" s="960"/>
      <c r="AF130" s="961">
        <v>404596</v>
      </c>
      <c r="AG130" s="959"/>
      <c r="AH130" s="959"/>
      <c r="AI130" s="959"/>
      <c r="AJ130" s="960"/>
      <c r="AK130" s="961">
        <v>429298</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221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2770153</v>
      </c>
      <c r="AB131" s="998"/>
      <c r="AC131" s="998"/>
      <c r="AD131" s="998"/>
      <c r="AE131" s="999"/>
      <c r="AF131" s="1000">
        <v>2775457</v>
      </c>
      <c r="AG131" s="998"/>
      <c r="AH131" s="998"/>
      <c r="AI131" s="998"/>
      <c r="AJ131" s="999"/>
      <c r="AK131" s="1000">
        <v>2717457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5.4149716640000003</v>
      </c>
      <c r="AB132" s="1104"/>
      <c r="AC132" s="1104"/>
      <c r="AD132" s="1104"/>
      <c r="AE132" s="1105"/>
      <c r="AF132" s="1106">
        <v>4.721961104</v>
      </c>
      <c r="AG132" s="1104"/>
      <c r="AH132" s="1104"/>
      <c r="AI132" s="1104"/>
      <c r="AJ132" s="1105"/>
      <c r="AK132" s="1106">
        <v>4.7798364429999998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8.1999999999999993</v>
      </c>
      <c r="AB133" s="1111"/>
      <c r="AC133" s="1111"/>
      <c r="AD133" s="1111"/>
      <c r="AE133" s="1112"/>
      <c r="AF133" s="1110">
        <v>6.9</v>
      </c>
      <c r="AG133" s="1111"/>
      <c r="AH133" s="1111"/>
      <c r="AI133" s="1111"/>
      <c r="AJ133" s="1112"/>
      <c r="AK133" s="1110">
        <v>4.9000000000000004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8" zoomScale="80" zoomScaleNormal="85" zoomScaleSheetLayoutView="80" workbookViewId="0">
      <selection activeCell="AC74" sqref="AC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37"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778866</v>
      </c>
      <c r="L9" s="264">
        <v>113969</v>
      </c>
      <c r="M9" s="265">
        <v>138183</v>
      </c>
      <c r="N9" s="266">
        <v>-17.5</v>
      </c>
    </row>
    <row r="10" spans="1:16" x14ac:dyDescent="0.15">
      <c r="A10" s="248"/>
      <c r="B10" s="244"/>
      <c r="C10" s="244"/>
      <c r="D10" s="244"/>
      <c r="E10" s="244"/>
      <c r="F10" s="244"/>
      <c r="G10" s="1119" t="s">
        <v>473</v>
      </c>
      <c r="H10" s="1120"/>
      <c r="I10" s="1120"/>
      <c r="J10" s="1121"/>
      <c r="K10" s="267">
        <v>63028</v>
      </c>
      <c r="L10" s="268">
        <v>9223</v>
      </c>
      <c r="M10" s="269">
        <v>15438</v>
      </c>
      <c r="N10" s="270">
        <v>-40.299999999999997</v>
      </c>
    </row>
    <row r="11" spans="1:16" ht="13.5" customHeight="1" x14ac:dyDescent="0.15">
      <c r="A11" s="248"/>
      <c r="B11" s="244"/>
      <c r="C11" s="244"/>
      <c r="D11" s="244"/>
      <c r="E11" s="244"/>
      <c r="F11" s="244"/>
      <c r="G11" s="1119" t="s">
        <v>474</v>
      </c>
      <c r="H11" s="1120"/>
      <c r="I11" s="1120"/>
      <c r="J11" s="1121"/>
      <c r="K11" s="267">
        <v>166388</v>
      </c>
      <c r="L11" s="268">
        <v>24347</v>
      </c>
      <c r="M11" s="269">
        <v>22352</v>
      </c>
      <c r="N11" s="270">
        <v>8.9</v>
      </c>
    </row>
    <row r="12" spans="1:16" ht="13.5" customHeight="1" x14ac:dyDescent="0.15">
      <c r="A12" s="248"/>
      <c r="B12" s="244"/>
      <c r="C12" s="244"/>
      <c r="D12" s="244"/>
      <c r="E12" s="244"/>
      <c r="F12" s="244"/>
      <c r="G12" s="1119" t="s">
        <v>475</v>
      </c>
      <c r="H12" s="1120"/>
      <c r="I12" s="1120"/>
      <c r="J12" s="1121"/>
      <c r="K12" s="267" t="s">
        <v>476</v>
      </c>
      <c r="L12" s="268" t="s">
        <v>476</v>
      </c>
      <c r="M12" s="269">
        <v>2530</v>
      </c>
      <c r="N12" s="270" t="s">
        <v>476</v>
      </c>
    </row>
    <row r="13" spans="1:16" ht="13.5" customHeight="1" x14ac:dyDescent="0.15">
      <c r="A13" s="248"/>
      <c r="B13" s="244"/>
      <c r="C13" s="244"/>
      <c r="D13" s="244"/>
      <c r="E13" s="244"/>
      <c r="F13" s="244"/>
      <c r="G13" s="1119" t="s">
        <v>477</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478</v>
      </c>
      <c r="H14" s="1120"/>
      <c r="I14" s="1120"/>
      <c r="J14" s="1121"/>
      <c r="K14" s="267">
        <v>73699</v>
      </c>
      <c r="L14" s="268">
        <v>10784</v>
      </c>
      <c r="M14" s="269">
        <v>5605</v>
      </c>
      <c r="N14" s="270">
        <v>92.4</v>
      </c>
    </row>
    <row r="15" spans="1:16" ht="13.5" customHeight="1" x14ac:dyDescent="0.15">
      <c r="A15" s="248"/>
      <c r="B15" s="244"/>
      <c r="C15" s="244"/>
      <c r="D15" s="244"/>
      <c r="E15" s="244"/>
      <c r="F15" s="244"/>
      <c r="G15" s="1119" t="s">
        <v>479</v>
      </c>
      <c r="H15" s="1120"/>
      <c r="I15" s="1120"/>
      <c r="J15" s="1121"/>
      <c r="K15" s="267">
        <v>22324</v>
      </c>
      <c r="L15" s="268">
        <v>3267</v>
      </c>
      <c r="M15" s="269">
        <v>3103</v>
      </c>
      <c r="N15" s="270">
        <v>5.3</v>
      </c>
    </row>
    <row r="16" spans="1:16" x14ac:dyDescent="0.15">
      <c r="A16" s="248"/>
      <c r="B16" s="244"/>
      <c r="C16" s="244"/>
      <c r="D16" s="244"/>
      <c r="E16" s="244"/>
      <c r="F16" s="244"/>
      <c r="G16" s="1122" t="s">
        <v>480</v>
      </c>
      <c r="H16" s="1123"/>
      <c r="I16" s="1123"/>
      <c r="J16" s="1124"/>
      <c r="K16" s="268">
        <v>-81912</v>
      </c>
      <c r="L16" s="268">
        <v>-11986</v>
      </c>
      <c r="M16" s="269">
        <v>-15159</v>
      </c>
      <c r="N16" s="270">
        <v>-20.9</v>
      </c>
    </row>
    <row r="17" spans="1:16" x14ac:dyDescent="0.15">
      <c r="A17" s="248"/>
      <c r="B17" s="244"/>
      <c r="C17" s="244"/>
      <c r="D17" s="244"/>
      <c r="E17" s="244"/>
      <c r="F17" s="244"/>
      <c r="G17" s="1122" t="s">
        <v>170</v>
      </c>
      <c r="H17" s="1123"/>
      <c r="I17" s="1123"/>
      <c r="J17" s="1124"/>
      <c r="K17" s="268">
        <v>1022393</v>
      </c>
      <c r="L17" s="268">
        <v>149604</v>
      </c>
      <c r="M17" s="269">
        <v>172052</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12.73</v>
      </c>
      <c r="L21" s="281">
        <v>15.52</v>
      </c>
      <c r="M21" s="282">
        <v>-2.79</v>
      </c>
      <c r="N21" s="249"/>
      <c r="O21" s="283"/>
      <c r="P21" s="279"/>
    </row>
    <row r="22" spans="1:16" s="284" customFormat="1" x14ac:dyDescent="0.15">
      <c r="A22" s="279"/>
      <c r="B22" s="249"/>
      <c r="C22" s="249"/>
      <c r="D22" s="249"/>
      <c r="E22" s="249"/>
      <c r="F22" s="249"/>
      <c r="G22" s="1114" t="s">
        <v>486</v>
      </c>
      <c r="H22" s="1115"/>
      <c r="I22" s="1115"/>
      <c r="J22" s="1116"/>
      <c r="K22" s="285">
        <v>96.5</v>
      </c>
      <c r="L22" s="286">
        <v>95.8</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523411</v>
      </c>
      <c r="L32" s="294">
        <v>76589</v>
      </c>
      <c r="M32" s="295">
        <v>106666</v>
      </c>
      <c r="N32" s="296">
        <v>-28.2</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v>439</v>
      </c>
      <c r="N34" s="296" t="s">
        <v>476</v>
      </c>
    </row>
    <row r="35" spans="1:16" ht="27" customHeight="1" x14ac:dyDescent="0.15">
      <c r="A35" s="248"/>
      <c r="B35" s="244"/>
      <c r="C35" s="244"/>
      <c r="D35" s="244"/>
      <c r="E35" s="244"/>
      <c r="F35" s="244"/>
      <c r="G35" s="1130" t="s">
        <v>492</v>
      </c>
      <c r="H35" s="1131"/>
      <c r="I35" s="1131"/>
      <c r="J35" s="1132"/>
      <c r="K35" s="294">
        <v>69452</v>
      </c>
      <c r="L35" s="294">
        <v>10163</v>
      </c>
      <c r="M35" s="295">
        <v>24405</v>
      </c>
      <c r="N35" s="296">
        <v>-58.4</v>
      </c>
    </row>
    <row r="36" spans="1:16" ht="27" customHeight="1" x14ac:dyDescent="0.15">
      <c r="A36" s="248"/>
      <c r="B36" s="244"/>
      <c r="C36" s="244"/>
      <c r="D36" s="244"/>
      <c r="E36" s="244"/>
      <c r="F36" s="244"/>
      <c r="G36" s="1130" t="s">
        <v>493</v>
      </c>
      <c r="H36" s="1131"/>
      <c r="I36" s="1131"/>
      <c r="J36" s="1132"/>
      <c r="K36" s="294">
        <v>2420</v>
      </c>
      <c r="L36" s="294">
        <v>354</v>
      </c>
      <c r="M36" s="295">
        <v>4847</v>
      </c>
      <c r="N36" s="296">
        <v>-92.7</v>
      </c>
    </row>
    <row r="37" spans="1:16" ht="13.5" customHeight="1" x14ac:dyDescent="0.15">
      <c r="A37" s="248"/>
      <c r="B37" s="244"/>
      <c r="C37" s="244"/>
      <c r="D37" s="244"/>
      <c r="E37" s="244"/>
      <c r="F37" s="244"/>
      <c r="G37" s="1130" t="s">
        <v>494</v>
      </c>
      <c r="H37" s="1131"/>
      <c r="I37" s="1131"/>
      <c r="J37" s="1132"/>
      <c r="K37" s="294">
        <v>2650</v>
      </c>
      <c r="L37" s="294">
        <v>388</v>
      </c>
      <c r="M37" s="295">
        <v>2124</v>
      </c>
      <c r="N37" s="296">
        <v>-81.7</v>
      </c>
    </row>
    <row r="38" spans="1:16" ht="27" customHeight="1" x14ac:dyDescent="0.15">
      <c r="A38" s="248"/>
      <c r="B38" s="244"/>
      <c r="C38" s="244"/>
      <c r="D38" s="244"/>
      <c r="E38" s="244"/>
      <c r="F38" s="244"/>
      <c r="G38" s="1133" t="s">
        <v>495</v>
      </c>
      <c r="H38" s="1134"/>
      <c r="I38" s="1134"/>
      <c r="J38" s="1135"/>
      <c r="K38" s="297">
        <v>169</v>
      </c>
      <c r="L38" s="297">
        <v>25</v>
      </c>
      <c r="M38" s="298">
        <v>33</v>
      </c>
      <c r="N38" s="299">
        <v>-24.2</v>
      </c>
      <c r="O38" s="293"/>
    </row>
    <row r="39" spans="1:16" x14ac:dyDescent="0.15">
      <c r="A39" s="248"/>
      <c r="B39" s="244"/>
      <c r="C39" s="244"/>
      <c r="D39" s="244"/>
      <c r="E39" s="244"/>
      <c r="F39" s="244"/>
      <c r="G39" s="1133" t="s">
        <v>496</v>
      </c>
      <c r="H39" s="1134"/>
      <c r="I39" s="1134"/>
      <c r="J39" s="1135"/>
      <c r="K39" s="300">
        <v>-38914</v>
      </c>
      <c r="L39" s="300">
        <v>-5694</v>
      </c>
      <c r="M39" s="301">
        <v>-5315</v>
      </c>
      <c r="N39" s="302">
        <v>7.1</v>
      </c>
      <c r="O39" s="293"/>
    </row>
    <row r="40" spans="1:16" ht="27" customHeight="1" x14ac:dyDescent="0.15">
      <c r="A40" s="248"/>
      <c r="B40" s="244"/>
      <c r="C40" s="244"/>
      <c r="D40" s="244"/>
      <c r="E40" s="244"/>
      <c r="F40" s="244"/>
      <c r="G40" s="1130" t="s">
        <v>497</v>
      </c>
      <c r="H40" s="1131"/>
      <c r="I40" s="1131"/>
      <c r="J40" s="1132"/>
      <c r="K40" s="300">
        <v>-429298</v>
      </c>
      <c r="L40" s="300">
        <v>-62818</v>
      </c>
      <c r="M40" s="301">
        <v>-96584</v>
      </c>
      <c r="N40" s="302">
        <v>-35</v>
      </c>
      <c r="O40" s="293"/>
    </row>
    <row r="41" spans="1:16" x14ac:dyDescent="0.15">
      <c r="A41" s="248"/>
      <c r="B41" s="244"/>
      <c r="C41" s="244"/>
      <c r="D41" s="244"/>
      <c r="E41" s="244"/>
      <c r="F41" s="244"/>
      <c r="G41" s="1136" t="s">
        <v>281</v>
      </c>
      <c r="H41" s="1137"/>
      <c r="I41" s="1137"/>
      <c r="J41" s="1138"/>
      <c r="K41" s="294">
        <v>129890</v>
      </c>
      <c r="L41" s="300">
        <v>19006</v>
      </c>
      <c r="M41" s="301">
        <v>36615</v>
      </c>
      <c r="N41" s="302">
        <v>-48.1</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1655069</v>
      </c>
      <c r="J51" s="320">
        <v>229871</v>
      </c>
      <c r="K51" s="321">
        <v>116.6</v>
      </c>
      <c r="L51" s="322">
        <v>192544</v>
      </c>
      <c r="M51" s="323">
        <v>10.4</v>
      </c>
      <c r="N51" s="324">
        <v>106.2</v>
      </c>
    </row>
    <row r="52" spans="1:14" x14ac:dyDescent="0.15">
      <c r="A52" s="248"/>
      <c r="B52" s="244"/>
      <c r="C52" s="244"/>
      <c r="D52" s="244"/>
      <c r="E52" s="244"/>
      <c r="F52" s="244"/>
      <c r="G52" s="325"/>
      <c r="H52" s="326" t="s">
        <v>508</v>
      </c>
      <c r="I52" s="327">
        <v>93866</v>
      </c>
      <c r="J52" s="328">
        <v>13037</v>
      </c>
      <c r="K52" s="329">
        <v>-79.599999999999994</v>
      </c>
      <c r="L52" s="330">
        <v>82235</v>
      </c>
      <c r="M52" s="331">
        <v>-8.1</v>
      </c>
      <c r="N52" s="332">
        <v>-71.5</v>
      </c>
    </row>
    <row r="53" spans="1:14" x14ac:dyDescent="0.15">
      <c r="A53" s="248"/>
      <c r="B53" s="244"/>
      <c r="C53" s="244"/>
      <c r="D53" s="244"/>
      <c r="E53" s="244"/>
      <c r="F53" s="244"/>
      <c r="G53" s="310" t="s">
        <v>509</v>
      </c>
      <c r="H53" s="311"/>
      <c r="I53" s="319">
        <v>1008316</v>
      </c>
      <c r="J53" s="320">
        <v>141359</v>
      </c>
      <c r="K53" s="321">
        <v>-38.5</v>
      </c>
      <c r="L53" s="322">
        <v>146140</v>
      </c>
      <c r="M53" s="323">
        <v>-24.1</v>
      </c>
      <c r="N53" s="324">
        <v>-14.4</v>
      </c>
    </row>
    <row r="54" spans="1:14" x14ac:dyDescent="0.15">
      <c r="A54" s="248"/>
      <c r="B54" s="244"/>
      <c r="C54" s="244"/>
      <c r="D54" s="244"/>
      <c r="E54" s="244"/>
      <c r="F54" s="244"/>
      <c r="G54" s="325"/>
      <c r="H54" s="326" t="s">
        <v>508</v>
      </c>
      <c r="I54" s="327">
        <v>354958</v>
      </c>
      <c r="J54" s="328">
        <v>49763</v>
      </c>
      <c r="K54" s="329">
        <v>281.7</v>
      </c>
      <c r="L54" s="330">
        <v>75451</v>
      </c>
      <c r="M54" s="331">
        <v>-8.1999999999999993</v>
      </c>
      <c r="N54" s="332">
        <v>289.89999999999998</v>
      </c>
    </row>
    <row r="55" spans="1:14" x14ac:dyDescent="0.15">
      <c r="A55" s="248"/>
      <c r="B55" s="244"/>
      <c r="C55" s="244"/>
      <c r="D55" s="244"/>
      <c r="E55" s="244"/>
      <c r="F55" s="244"/>
      <c r="G55" s="310" t="s">
        <v>510</v>
      </c>
      <c r="H55" s="311"/>
      <c r="I55" s="319">
        <v>763594</v>
      </c>
      <c r="J55" s="320">
        <v>108373</v>
      </c>
      <c r="K55" s="321">
        <v>-23.3</v>
      </c>
      <c r="L55" s="322">
        <v>146641</v>
      </c>
      <c r="M55" s="323">
        <v>0.3</v>
      </c>
      <c r="N55" s="324">
        <v>-23.6</v>
      </c>
    </row>
    <row r="56" spans="1:14" x14ac:dyDescent="0.15">
      <c r="A56" s="248"/>
      <c r="B56" s="244"/>
      <c r="C56" s="244"/>
      <c r="D56" s="244"/>
      <c r="E56" s="244"/>
      <c r="F56" s="244"/>
      <c r="G56" s="325"/>
      <c r="H56" s="326" t="s">
        <v>508</v>
      </c>
      <c r="I56" s="327">
        <v>182481</v>
      </c>
      <c r="J56" s="328">
        <v>25899</v>
      </c>
      <c r="K56" s="329">
        <v>-48</v>
      </c>
      <c r="L56" s="330">
        <v>68142</v>
      </c>
      <c r="M56" s="331">
        <v>-9.6999999999999993</v>
      </c>
      <c r="N56" s="332">
        <v>-38.299999999999997</v>
      </c>
    </row>
    <row r="57" spans="1:14" x14ac:dyDescent="0.15">
      <c r="A57" s="248"/>
      <c r="B57" s="244"/>
      <c r="C57" s="244"/>
      <c r="D57" s="244"/>
      <c r="E57" s="244"/>
      <c r="F57" s="244"/>
      <c r="G57" s="310" t="s">
        <v>511</v>
      </c>
      <c r="H57" s="311"/>
      <c r="I57" s="319">
        <v>1577256</v>
      </c>
      <c r="J57" s="320">
        <v>225161</v>
      </c>
      <c r="K57" s="321">
        <v>107.8</v>
      </c>
      <c r="L57" s="322">
        <v>174587</v>
      </c>
      <c r="M57" s="323">
        <v>19.100000000000001</v>
      </c>
      <c r="N57" s="324">
        <v>88.7</v>
      </c>
    </row>
    <row r="58" spans="1:14" x14ac:dyDescent="0.15">
      <c r="A58" s="248"/>
      <c r="B58" s="244"/>
      <c r="C58" s="244"/>
      <c r="D58" s="244"/>
      <c r="E58" s="244"/>
      <c r="F58" s="244"/>
      <c r="G58" s="325"/>
      <c r="H58" s="326" t="s">
        <v>508</v>
      </c>
      <c r="I58" s="327">
        <v>1135654</v>
      </c>
      <c r="J58" s="328">
        <v>162120</v>
      </c>
      <c r="K58" s="329">
        <v>526</v>
      </c>
      <c r="L58" s="330">
        <v>79695</v>
      </c>
      <c r="M58" s="331">
        <v>17</v>
      </c>
      <c r="N58" s="332">
        <v>509</v>
      </c>
    </row>
    <row r="59" spans="1:14" x14ac:dyDescent="0.15">
      <c r="A59" s="248"/>
      <c r="B59" s="244"/>
      <c r="C59" s="244"/>
      <c r="D59" s="244"/>
      <c r="E59" s="244"/>
      <c r="F59" s="244"/>
      <c r="G59" s="310" t="s">
        <v>512</v>
      </c>
      <c r="H59" s="311"/>
      <c r="I59" s="319">
        <v>1703845</v>
      </c>
      <c r="J59" s="320">
        <v>249319</v>
      </c>
      <c r="K59" s="321">
        <v>10.7</v>
      </c>
      <c r="L59" s="322">
        <v>175675</v>
      </c>
      <c r="M59" s="323">
        <v>0.6</v>
      </c>
      <c r="N59" s="324">
        <v>10.1</v>
      </c>
    </row>
    <row r="60" spans="1:14" x14ac:dyDescent="0.15">
      <c r="A60" s="248"/>
      <c r="B60" s="244"/>
      <c r="C60" s="244"/>
      <c r="D60" s="244"/>
      <c r="E60" s="244"/>
      <c r="F60" s="244"/>
      <c r="G60" s="325"/>
      <c r="H60" s="326" t="s">
        <v>508</v>
      </c>
      <c r="I60" s="333">
        <v>1031034</v>
      </c>
      <c r="J60" s="328">
        <v>150868</v>
      </c>
      <c r="K60" s="329">
        <v>-6.9</v>
      </c>
      <c r="L60" s="330">
        <v>87698</v>
      </c>
      <c r="M60" s="331">
        <v>10</v>
      </c>
      <c r="N60" s="332">
        <v>-16.899999999999999</v>
      </c>
    </row>
    <row r="61" spans="1:14" x14ac:dyDescent="0.15">
      <c r="A61" s="248"/>
      <c r="B61" s="244"/>
      <c r="C61" s="244"/>
      <c r="D61" s="244"/>
      <c r="E61" s="244"/>
      <c r="F61" s="244"/>
      <c r="G61" s="310" t="s">
        <v>513</v>
      </c>
      <c r="H61" s="334"/>
      <c r="I61" s="335">
        <v>1341616</v>
      </c>
      <c r="J61" s="336">
        <v>190817</v>
      </c>
      <c r="K61" s="337">
        <v>34.700000000000003</v>
      </c>
      <c r="L61" s="338">
        <v>167117</v>
      </c>
      <c r="M61" s="339">
        <v>1.3</v>
      </c>
      <c r="N61" s="324">
        <v>33.4</v>
      </c>
    </row>
    <row r="62" spans="1:14" x14ac:dyDescent="0.15">
      <c r="A62" s="248"/>
      <c r="B62" s="244"/>
      <c r="C62" s="244"/>
      <c r="D62" s="244"/>
      <c r="E62" s="244"/>
      <c r="F62" s="244"/>
      <c r="G62" s="325"/>
      <c r="H62" s="326" t="s">
        <v>508</v>
      </c>
      <c r="I62" s="327">
        <v>559599</v>
      </c>
      <c r="J62" s="328">
        <v>80337</v>
      </c>
      <c r="K62" s="329">
        <v>134.6</v>
      </c>
      <c r="L62" s="330">
        <v>78644</v>
      </c>
      <c r="M62" s="331">
        <v>0.2</v>
      </c>
      <c r="N62" s="332">
        <v>134.4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12.38</v>
      </c>
      <c r="G47" s="12">
        <v>14.62</v>
      </c>
      <c r="H47" s="12">
        <v>18.54</v>
      </c>
      <c r="I47" s="12">
        <v>21.53</v>
      </c>
      <c r="J47" s="13">
        <v>17.95</v>
      </c>
    </row>
    <row r="48" spans="2:10" ht="57.75" customHeight="1" x14ac:dyDescent="0.15">
      <c r="B48" s="14"/>
      <c r="C48" s="1141" t="s">
        <v>4</v>
      </c>
      <c r="D48" s="1141"/>
      <c r="E48" s="1142"/>
      <c r="F48" s="15">
        <v>2.6</v>
      </c>
      <c r="G48" s="16">
        <v>6.53</v>
      </c>
      <c r="H48" s="16">
        <v>4.7</v>
      </c>
      <c r="I48" s="16">
        <v>5.0199999999999996</v>
      </c>
      <c r="J48" s="17">
        <v>4.08</v>
      </c>
    </row>
    <row r="49" spans="2:10" ht="57.75" customHeight="1" thickBot="1" x14ac:dyDescent="0.2">
      <c r="B49" s="18"/>
      <c r="C49" s="1143" t="s">
        <v>5</v>
      </c>
      <c r="D49" s="1143"/>
      <c r="E49" s="1144"/>
      <c r="F49" s="19" t="s">
        <v>520</v>
      </c>
      <c r="G49" s="20">
        <v>4.21</v>
      </c>
      <c r="H49" s="20" t="s">
        <v>521</v>
      </c>
      <c r="I49" s="20">
        <v>0.76</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4"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523</v>
      </c>
      <c r="D34" s="1151"/>
      <c r="E34" s="1152"/>
      <c r="F34" s="32">
        <v>2.59</v>
      </c>
      <c r="G34" s="33">
        <v>6.53</v>
      </c>
      <c r="H34" s="33">
        <v>4.7</v>
      </c>
      <c r="I34" s="33">
        <v>5.0199999999999996</v>
      </c>
      <c r="J34" s="34">
        <v>4.08</v>
      </c>
      <c r="K34" s="22"/>
      <c r="L34" s="22"/>
      <c r="M34" s="22"/>
      <c r="N34" s="22"/>
      <c r="O34" s="22"/>
      <c r="P34" s="22"/>
    </row>
    <row r="35" spans="1:16" ht="39" customHeight="1" x14ac:dyDescent="0.15">
      <c r="A35" s="22"/>
      <c r="B35" s="35"/>
      <c r="C35" s="1145" t="s">
        <v>524</v>
      </c>
      <c r="D35" s="1146"/>
      <c r="E35" s="1147"/>
      <c r="F35" s="36">
        <v>2.0699999999999998</v>
      </c>
      <c r="G35" s="37">
        <v>2.7</v>
      </c>
      <c r="H35" s="37">
        <v>2.98</v>
      </c>
      <c r="I35" s="37">
        <v>2.62</v>
      </c>
      <c r="J35" s="38">
        <v>3.29</v>
      </c>
      <c r="K35" s="22"/>
      <c r="L35" s="22"/>
      <c r="M35" s="22"/>
      <c r="N35" s="22"/>
      <c r="O35" s="22"/>
      <c r="P35" s="22"/>
    </row>
    <row r="36" spans="1:16" ht="39" customHeight="1" x14ac:dyDescent="0.15">
      <c r="A36" s="22"/>
      <c r="B36" s="35"/>
      <c r="C36" s="1145" t="s">
        <v>525</v>
      </c>
      <c r="D36" s="1146"/>
      <c r="E36" s="1147"/>
      <c r="F36" s="36">
        <v>0.39</v>
      </c>
      <c r="G36" s="37">
        <v>0.14000000000000001</v>
      </c>
      <c r="H36" s="37">
        <v>0.11</v>
      </c>
      <c r="I36" s="37">
        <v>0.14000000000000001</v>
      </c>
      <c r="J36" s="38">
        <v>0.63</v>
      </c>
      <c r="K36" s="22"/>
      <c r="L36" s="22"/>
      <c r="M36" s="22"/>
      <c r="N36" s="22"/>
      <c r="O36" s="22"/>
      <c r="P36" s="22"/>
    </row>
    <row r="37" spans="1:16" ht="39" customHeight="1" x14ac:dyDescent="0.15">
      <c r="A37" s="22"/>
      <c r="B37" s="35"/>
      <c r="C37" s="1145" t="s">
        <v>526</v>
      </c>
      <c r="D37" s="1146"/>
      <c r="E37" s="1147"/>
      <c r="F37" s="36">
        <v>0.51</v>
      </c>
      <c r="G37" s="37">
        <v>0.28000000000000003</v>
      </c>
      <c r="H37" s="37">
        <v>0.34</v>
      </c>
      <c r="I37" s="37">
        <v>0.99</v>
      </c>
      <c r="J37" s="38">
        <v>0.46</v>
      </c>
      <c r="K37" s="22"/>
      <c r="L37" s="22"/>
      <c r="M37" s="22"/>
      <c r="N37" s="22"/>
      <c r="O37" s="22"/>
      <c r="P37" s="22"/>
    </row>
    <row r="38" spans="1:16" ht="39" customHeight="1" x14ac:dyDescent="0.15">
      <c r="A38" s="22"/>
      <c r="B38" s="35"/>
      <c r="C38" s="1145" t="s">
        <v>527</v>
      </c>
      <c r="D38" s="1146"/>
      <c r="E38" s="1147"/>
      <c r="F38" s="36">
        <v>0.01</v>
      </c>
      <c r="G38" s="37">
        <v>0.01</v>
      </c>
      <c r="H38" s="37">
        <v>0.01</v>
      </c>
      <c r="I38" s="37">
        <v>0.01</v>
      </c>
      <c r="J38" s="38">
        <v>0.01</v>
      </c>
      <c r="K38" s="22"/>
      <c r="L38" s="22"/>
      <c r="M38" s="22"/>
      <c r="N38" s="22"/>
      <c r="O38" s="22"/>
      <c r="P38" s="22"/>
    </row>
    <row r="39" spans="1:16" ht="39" customHeight="1" x14ac:dyDescent="0.15">
      <c r="A39" s="22"/>
      <c r="B39" s="35"/>
      <c r="C39" s="1145" t="s">
        <v>528</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529</v>
      </c>
      <c r="D40" s="1146"/>
      <c r="E40" s="1147"/>
      <c r="F40" s="36">
        <v>0.02</v>
      </c>
      <c r="G40" s="37">
        <v>0</v>
      </c>
      <c r="H40" s="37">
        <v>0.01</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531</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556</v>
      </c>
      <c r="L45" s="60">
        <v>537</v>
      </c>
      <c r="M45" s="60">
        <v>506</v>
      </c>
      <c r="N45" s="60">
        <v>492</v>
      </c>
      <c r="O45" s="61">
        <v>523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86</v>
      </c>
      <c r="L48" s="64">
        <v>81</v>
      </c>
      <c r="M48" s="64">
        <v>77</v>
      </c>
      <c r="N48" s="64">
        <v>72</v>
      </c>
      <c r="O48" s="65">
        <v>69</v>
      </c>
      <c r="P48" s="48"/>
      <c r="Q48" s="48"/>
      <c r="R48" s="48"/>
      <c r="S48" s="48"/>
      <c r="T48" s="48"/>
      <c r="U48" s="48"/>
    </row>
    <row r="49" spans="1:21" ht="30.75" customHeight="1" x14ac:dyDescent="0.15">
      <c r="A49" s="48"/>
      <c r="B49" s="1163"/>
      <c r="C49" s="1164"/>
      <c r="D49" s="62"/>
      <c r="E49" s="1155" t="s">
        <v>16</v>
      </c>
      <c r="F49" s="1155"/>
      <c r="G49" s="1155"/>
      <c r="H49" s="1155"/>
      <c r="I49" s="1155"/>
      <c r="J49" s="1156"/>
      <c r="K49" s="63">
        <v>54</v>
      </c>
      <c r="L49" s="64">
        <v>27</v>
      </c>
      <c r="M49" s="64">
        <v>12</v>
      </c>
      <c r="N49" s="64">
        <v>5</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15</v>
      </c>
      <c r="L50" s="64">
        <v>112</v>
      </c>
      <c r="M50" s="64">
        <v>3</v>
      </c>
      <c r="N50" s="64">
        <v>3</v>
      </c>
      <c r="O50" s="65">
        <v>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457</v>
      </c>
      <c r="L52" s="64">
        <v>463</v>
      </c>
      <c r="M52" s="64">
        <v>448</v>
      </c>
      <c r="N52" s="64">
        <v>440</v>
      </c>
      <c r="O52" s="65">
        <v>468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254</v>
      </c>
      <c r="L53" s="69">
        <v>294</v>
      </c>
      <c r="M53" s="69">
        <v>150</v>
      </c>
      <c r="N53" s="69">
        <v>132</v>
      </c>
      <c r="O53" s="70">
        <v>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2016-02-15T00:24:07Z</dcterms:created>
  <dcterms:modified xsi:type="dcterms:W3CDTF">2016-05-10T07:24:37Z</dcterms:modified>
  <cp:category/>
</cp:coreProperties>
</file>