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<sst xmlns="http://schemas.openxmlformats.org/spreadsheetml/2006/main" count="1109" uniqueCount="602">
  <si>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</si>
  <si>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</si>
  <si>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</si>
  <si>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</si>
  <si>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</si>
  <si>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</si>
  <si>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</si>
  <si>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</si>
  <si>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</si>
  <si>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</si>
  <si>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</si>
  <si>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</si>
  <si>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</si>
  <si>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</si>
  <si>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</si>
  <si>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</si>
  <si>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</si>
  <si>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</si>
  <si>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</si>
  <si>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</si>
  <si>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</si>
  <si>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</si>
  <si>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</si>
  <si>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</si>
  <si>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</si>
  <si>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</si>
  <si>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</si>
  <si>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</si>
  <si>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</si>
  <si>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</si>
  <si>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</si>
  <si>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</si>
  <si>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</si>
  <si>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</si>
  <si>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</si>
  <si>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</si>
  <si>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</si>
  <si>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</si>
  <si>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</si>
  <si>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</si>
  <si>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</si>
  <si>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</si>
  <si>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</si>
  <si>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</si>
  <si>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</si>
  <si>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</si>
  <si>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</si>
  <si>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</si>
  <si>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</si>
  <si>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</si>
  <si>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</si>
  <si>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</si>
  <si>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</si>
  <si>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</si>
  <si>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</si>
  <si>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</si>
  <si>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</si>
  <si>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</si>
  <si>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</si>
  <si>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</si>
  <si>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</si>
  <si>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</si>
  <si>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</si>
  <si>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</si>
  <si>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</si>
  <si>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</si>
  <si>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</si>
  <si>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</si>
  <si>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</si>
  <si>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</si>
  <si>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</si>
  <si>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</si>
  <si>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</si>
  <si>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</si>
  <si>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</si>
  <si>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</si>
  <si>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</si>
  <si>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</si>
  <si>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</si>
  <si>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</si>
  <si>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</si>
  <si>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</si>
  <si>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</si>
  <si>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</si>
  <si>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</si>
  <si>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</si>
  <si>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</si>
  <si>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</si>
  <si>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</si>
  <si>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</si>
  <si>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</si>
  <si>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</si>
  <si>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</si>
  <si>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</si>
  <si>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</si>
  <si>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</si>
  <si>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</si>
  <si>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</si>
  <si>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</si>
  <si>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</si>
  <si>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</si>
  <si>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</si>
  <si>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</si>
  <si>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</si>
  <si>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</si>
  <si>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</si>
  <si>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</si>
  <si>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</si>
  <si>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</si>
  <si>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</si>
  <si>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</si>
  <si>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</si>
  <si>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</si>
  <si>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</si>
  <si>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</si>
  <si>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</si>
  <si>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</si>
  <si>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</si>
  <si>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</si>
  <si>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</si>
  <si>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</si>
  <si>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</si>
  <si>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</si>
  <si>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</si>
  <si>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</si>
  <si>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</si>
  <si>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</si>
  <si>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</si>
  <si>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</si>
  <si>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</si>
  <si>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</si>
  <si>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</si>
  <si>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</si>
  <si>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</si>
  <si>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</si>
  <si>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</si>
  <si>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</si>
  <si>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</si>
  <si>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</si>
  <si>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</si>
  <si>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</si>
  <si>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</si>
  <si>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</si>
  <si>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</si>
  <si>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</si>
  <si>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</si>
  <si>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</si>
  <si>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</si>
  <si>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</si>
  <si>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</si>
  <si>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</si>
  <si>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</si>
  <si>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</si>
  <si>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</si>
  <si>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</si>
  <si>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</si>
  <si>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</si>
  <si>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</si>
  <si>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</si>
  <si>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</si>
  <si>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</si>
  <si>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</si>
  <si>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</si>
  <si>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</si>
  <si>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</si>
  <si>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</si>
  <si>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</si>
  <si>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</si>
  <si>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</si>
  <si>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</si>
  <si>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</si>
  <si>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</si>
  <si>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</si>
  <si>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</si>
  <si>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</si>
  <si>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</si>
  <si>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</si>
  <si>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</si>
  <si>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</si>
  <si>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</si>
  <si>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</si>
  <si>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</si>
  <si>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</si>
  <si>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</si>
  <si>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</si>
  <si>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</si>
  <si>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</si>
  <si>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</si>
  <si>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</si>
  <si>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</si>
  <si>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</si>
  <si>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</si>
  <si>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</si>
  <si>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</si>
  <si>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</si>
  <si>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</si>
  <si>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</si>
  <si>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</si>
  <si>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</si>
  <si>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</si>
  <si>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</si>
  <si>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</si>
  <si>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</si>
  <si>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</si>
  <si>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</si>
  <si>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</si>
  <si>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</si>
  <si>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</si>
  <si>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</si>
  <si>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</si>
  <si>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</si>
  <si>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</si>
  <si>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</si>
  <si>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北海道当麻町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</si>
  <si>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</si>
  <si>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</si>
  <si>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</si>
  <si>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</si>
  <si>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</si>
  <si>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</si>
  <si>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</si>
  <si>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</si>
  <si>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</si>
  <si>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</si>
  <si>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</si>
  <si>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</si>
  <si>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</si>
  <si>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</si>
  <si>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</si>
  <si>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</si>
  <si>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</si>
  <si>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</si>
  <si>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</si>
  <si>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</si>
  <si>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</si>
  <si>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</si>
  <si>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</si>
  <si>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</si>
  <si>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</si>
  <si>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</si>
  <si>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</si>
  <si>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</si>
  <si>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</si>
  <si>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</si>
  <si>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</si>
  <si>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</si>
  <si>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</si>
  <si>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</si>
  <si>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</si>
  <si>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</si>
  <si>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</si>
  <si>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</si>
  <si>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</si>
  <si>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</si>
  <si>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</si>
  <si>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</si>
  <si>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</si>
  <si>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</si>
  <si>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</si>
  <si>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</si>
  <si>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</si>
  <si>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</si>
  <si>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</si>
  <si>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</si>
  <si>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</si>
  <si>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</si>
  <si>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</si>
  <si>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</si>
  <si>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</si>
  <si>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</si>
  <si>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</si>
  <si>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</si>
  <si>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</si>
  <si>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</si>
  <si>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</si>
  <si>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</si>
  <si>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</si>
  <si>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</si>
  <si>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</si>
  <si>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</si>
  <si>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</si>
  <si>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</si>
  <si>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</si>
  <si>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</si>
  <si>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</si>
  <si>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</si>
  <si>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</si>
  <si>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</si>
  <si>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</si>
  <si>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</si>
  <si>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</si>
  <si>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</si>
  <si>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</si>
  <si>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</si>
  <si>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</si>
  <si>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</si>
  <si>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</si>
  <si>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</si>
  <si>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</si>
  <si>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</si>
  <si>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</si>
  <si>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</si>
  <si>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</si>
  <si>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</si>
  <si>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</si>
  <si>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</si>
  <si>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</si>
  <si>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</si>
  <si>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</si>
  <si>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</si>
  <si>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</si>
  <si>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</si>
  <si>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</si>
  <si>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</si>
  <si>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</si>
  <si>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</si>
  <si>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</si>
  <si>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</si>
  <si>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</si>
  <si>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</si>
  <si>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</si>
  <si>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</si>
  <si>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</si>
  <si>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</si>
  <si>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</si>
  <si>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</si>
  <si>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</si>
  <si>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</si>
  <si>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</si>
  <si>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</si>
  <si>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</si>
  <si>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</si>
  <si>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</si>
  <si>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</si>
  <si>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</si>
  <si>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</si>
  <si>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</si>
  <si>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</si>
  <si>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</si>
  <si>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</si>
  <si>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</si>
  <si>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</si>
  <si>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</si>
  <si>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</si>
  <si>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</si>
  <si>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</si>
  <si>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</si>
  <si>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</si>
  <si>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</si>
  <si>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</si>
  <si>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</si>
  <si>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</si>
  <si>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</si>
  <si>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</si>
  <si>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</si>
  <si>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</si>
  <si>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</si>
  <si>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</si>
  <si>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</si>
  <si>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</si>
  <si>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</si>
  <si>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</si>
  <si>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</si>
  <si>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北海道当麻町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</si>
  <si>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</si>
  <si>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</si>
  <si>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</si>
  <si>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</si>
  <si>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</si>
  <si>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</si>
  <si>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</si>
  <si>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</si>
  <si>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</si>
  <si>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</si>
  <si>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</si>
  <si>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</si>
  <si>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</si>
  <si>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</si>
  <si>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</si>
  <si>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</si>
  <si>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</si>
  <si>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</si>
  <si>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</si>
  <si>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</si>
  <si>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</si>
  <si>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</si>
  <si>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</si>
  <si>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</si>
  <si>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</si>
  <si>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</si>
  <si>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</si>
  <si>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</si>
  <si>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</si>
  <si>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</si>
  <si>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</si>
  <si>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</si>
  <si>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</si>
  <si>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</si>
  <si>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</si>
  <si>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</si>
  <si>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</si>
  <si>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</si>
  <si>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</si>
  <si>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</si>
  <si>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</si>
  <si>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</si>
  <si>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</si>
  <si>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</si>
  <si>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</si>
  <si>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</si>
  <si>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</si>
  <si>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</si>
  <si>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</si>
  <si>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</si>
  <si>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</si>
  <si>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</si>
  <si>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</si>
  <si>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</si>
  <si>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</si>
  <si>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</si>
  <si>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</si>
  <si>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</si>
  <si>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</si>
  <si>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</si>
  <si>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</si>
  <si>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</si>
  <si>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</si>
  <si>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</si>
  <si>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</si>
  <si>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</si>
  <si>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</si>
  <si>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</si>
  <si>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</si>
  <si>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</si>
  <si>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</si>
  <si>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</si>
  <si>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</si>
  <si>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</si>
  <si>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</si>
  <si>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</si>
  <si>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</si>
  <si>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</si>
  <si>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</si>
  <si>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</si>
  <si>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</si>
  <si>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</si>
  <si>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</si>
  <si>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</si>
  <si>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</si>
  <si>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</si>
  <si>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</si>
  <si>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</si>
  <si>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</si>
  <si>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</si>
  <si>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</si>
  <si>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</si>
  <si>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</si>
  <si>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</si>
  <si>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</si>
  <si>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</si>
  <si>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</si>
  <si>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</si>
  <si>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</si>
  <si>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</si>
  <si>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</si>
  <si>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</si>
  <si>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</si>
  <si>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</si>
  <si>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</si>
  <si>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</si>
  <si>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</si>
  <si>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</si>
  <si>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</si>
  <si>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</si>
  <si>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</si>
  <si>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</si>
  <si>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</si>
  <si>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</si>
  <si>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</si>
  <si>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</si>
  <si>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</si>
  <si>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</si>
  <si>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</si>
  <si>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</si>
  <si>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</si>
  <si>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</si>
  <si>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</si>
  <si>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</si>
  <si>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</si>
  <si>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</si>
  <si>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</si>
  <si>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</si>
  <si>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</si>
  <si>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</si>
  <si>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</si>
  <si>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</si>
  <si>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</si>
  <si>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</si>
  <si>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</si>
  <si>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</si>
  <si>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</si>
  <si>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</si>
  <si>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</si>
  <si>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</si>
  <si>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</si>
  <si>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</si>
  <si>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</si>
  <si>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</si>
  <si>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</si>
  <si>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</si>
  <si>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</si>
  <si>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</si>
  <si>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</si>
  <si>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</si>
  <si>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</si>
  <si>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</si>
  <si>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</si>
  <si>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</si>
  <si>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</si>
  <si>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</si>
  <si>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</si>
  <si>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</si>
  <si>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</si>
  <si>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</si>
  <si>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</si>
  <si>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</si>
  <si>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</si>
  <si>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</si>
  <si>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</si>
  <si>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</si>
  <si>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</si>
  <si>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</si>
  <si>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</si>
  <si>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</si>
  <si>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</si>
  <si>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</si>
  <si>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</si>
  <si>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</si>
  <si>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</si>
  <si>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</si>
  <si>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</si>
  <si>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</si>
  <si>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</si>
  <si>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</si>
  <si>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</si>
  <si>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</si>
  <si>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</si>
  <si>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</si>
  <si>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</si>
  <si>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</si>
  <si>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</si>
  <si>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</si>
  <si>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</si>
  <si>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</si>
  <si>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</si>
  <si>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</si>
  <si>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</si>
  <si>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</si>
  <si>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</si>
  <si>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</si>
  <si>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</si>
  <si>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</si>
  <si>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7.34</t>
  </si>
  <si>
    <t>▲ 3.04</t>
  </si>
  <si>
    <t>▲ 2.84</t>
  </si>
  <si>
    <t>▲ 1.95</t>
  </si>
  <si>
    <t>水道事業会計</t>
  </si>
  <si>
    <t>一般会計</t>
  </si>
  <si>
    <t>介護保険特別会計</t>
  </si>
  <si>
    <t>国民健康保険特別会計（事業勘定）</t>
  </si>
  <si>
    <t>国民健康保険特別会計（医科診療施設勘定）</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</si>
  <si>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</si>
  <si>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</si>
  <si>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</si>
  <si>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</si>
  <si>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</si>
  <si>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</si>
  <si>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</si>
  <si>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</si>
  <si>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</si>
  <si>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</si>
  <si>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</si>
  <si>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公共施設整備基金</t>
    <phoneticPr fontId="2"/>
  </si>
  <si>
    <t>まちづくり基金</t>
    <phoneticPr fontId="2"/>
  </si>
  <si>
    <t>農業振興基金</t>
    <phoneticPr fontId="2"/>
  </si>
  <si>
    <t>地域福祉基金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</si>
  <si>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</si>
  <si>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</si>
  <si>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</si>
  <si>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</si>
  <si>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</si>
  <si>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</si>
  <si>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</si>
  <si>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</si>
  <si>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</si>
  <si>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</si>
  <si>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</si>
  <si>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</si>
  <si>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</si>
  <si>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</si>
  <si>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役場新庁舎整備事業実施のための基金と積立及び、公債費の増加に対応するための減債基金の積立などにより数値はでないが、今後は、基金の取り崩しにより、増加傾向となる見込みである。</t>
    <rPh sb="0" eb="2">
      <t>ショウライ</t>
    </rPh>
    <rPh sb="2" eb="4">
      <t>フタン</t>
    </rPh>
    <rPh sb="4" eb="6">
      <t>ヒリツ</t>
    </rPh>
    <rPh sb="12" eb="14">
      <t>ヤクバ</t>
    </rPh>
    <rPh sb="14" eb="17">
      <t>シンチョウシャ</t>
    </rPh>
    <rPh sb="17" eb="19">
      <t>セイビ</t>
    </rPh>
    <rPh sb="19" eb="21">
      <t>ジギョウ</t>
    </rPh>
    <rPh sb="21" eb="23">
      <t>ジッシ</t>
    </rPh>
    <rPh sb="27" eb="29">
      <t>キキン</t>
    </rPh>
    <rPh sb="30" eb="32">
      <t>ツミタテ</t>
    </rPh>
    <rPh sb="32" eb="33">
      <t>オヨ</t>
    </rPh>
    <rPh sb="35" eb="38">
      <t>コウサイヒ</t>
    </rPh>
    <rPh sb="39" eb="41">
      <t>ゾウカ</t>
    </rPh>
    <rPh sb="42" eb="44">
      <t>タイオウ</t>
    </rPh>
    <rPh sb="49" eb="51">
      <t>ゲンサイ</t>
    </rPh>
    <rPh sb="51" eb="53">
      <t>キキン</t>
    </rPh>
    <rPh sb="54" eb="56">
      <t>ツミタ</t>
    </rPh>
    <rPh sb="61" eb="63">
      <t>スウチ</t>
    </rPh>
    <rPh sb="69" eb="71">
      <t>コンゴ</t>
    </rPh>
    <rPh sb="73" eb="75">
      <t>キキン</t>
    </rPh>
    <rPh sb="76" eb="77">
      <t>ト</t>
    </rPh>
    <rPh sb="78" eb="79">
      <t>クズ</t>
    </rPh>
    <rPh sb="84" eb="86">
      <t>ゾウカ</t>
    </rPh>
    <rPh sb="86" eb="88">
      <t>ケイコウ</t>
    </rPh>
    <rPh sb="91" eb="93">
      <t>ミコ</t>
    </rPh>
    <phoneticPr fontId="5"/>
  </si>
  <si>
    <t>実質公債費比率については、交付税措置のある有利な起債を活用しているため、5％前後に抑えている。今後においても、起債の発行抑制及び財政措置のある起債を活用するとともに、減債基金の活用による抑制に努めていく。</t>
    <rPh sb="0" eb="2">
      <t>ジッシツ</t>
    </rPh>
    <rPh sb="2" eb="5">
      <t>コウサイヒ</t>
    </rPh>
    <rPh sb="5" eb="7">
      <t>ヒリツ</t>
    </rPh>
    <rPh sb="13" eb="16">
      <t>コウフゼイ</t>
    </rPh>
    <rPh sb="16" eb="18">
      <t>ソチ</t>
    </rPh>
    <rPh sb="21" eb="23">
      <t>ユウリ</t>
    </rPh>
    <rPh sb="24" eb="26">
      <t>キサイ</t>
    </rPh>
    <rPh sb="27" eb="29">
      <t>カツヨウ</t>
    </rPh>
    <rPh sb="38" eb="40">
      <t>ゼンゴ</t>
    </rPh>
    <rPh sb="41" eb="42">
      <t>オサ</t>
    </rPh>
    <rPh sb="47" eb="49">
      <t>コンゴ</t>
    </rPh>
    <rPh sb="55" eb="57">
      <t>キサイ</t>
    </rPh>
    <rPh sb="58" eb="60">
      <t>ハッコウ</t>
    </rPh>
    <rPh sb="60" eb="62">
      <t>ヨクセイ</t>
    </rPh>
    <rPh sb="62" eb="63">
      <t>オヨ</t>
    </rPh>
    <rPh sb="64" eb="66">
      <t>ザイセイ</t>
    </rPh>
    <rPh sb="66" eb="68">
      <t>ソチ</t>
    </rPh>
    <rPh sb="71" eb="73">
      <t>キサイ</t>
    </rPh>
    <rPh sb="74" eb="76">
      <t>カツヨウ</t>
    </rPh>
    <rPh sb="83" eb="85">
      <t>ゲンサイ</t>
    </rPh>
    <rPh sb="85" eb="87">
      <t>キキン</t>
    </rPh>
    <rPh sb="88" eb="90">
      <t>カツヨウ</t>
    </rPh>
    <rPh sb="93" eb="95">
      <t>ヨクセイ</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</si>
</sst>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F387-4FAF-AE28-EEC9FC6E30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249319</c:v>
                </c:pt>
                <c:pt idx="1">
                  <c:v>171361</c:v>
                </c:pt>
                <c:pt idx="2">
                  <c:v>194349</c:v>
                </c:pt>
                <c:pt idx="3">
                  <c:v>289387</c:v>
                </c:pt>
                <c:pt idx="4">
                  <c:v>174682</c:v>
                </c:pt>
              </c:numCache>
            </c:numRef>
          </c:val>
          <c:smooth val="0"/>
          <c:extLst xmlns:c16r2="http://schemas.microsoft.com/office/drawing/2015/06/chart">
            <c:ext xmlns:c16="http://schemas.microsoft.com/office/drawing/2014/chart" uri="{C3380CC4-5D6E-409C-BE32-E72D297353CC}">
              <c16:uniqueId val="{00000001-F387-4FAF-AE28-EEC9FC6E302F}"/>
            </c:ext>
          </c:extLst>
        </c:ser>
        <c:dLbls>
          <c:showLegendKey val="0"/>
          <c:showVal val="0"/>
          <c:showCatName val="0"/>
          <c:showSerName val="0"/>
          <c:showPercent val="0"/>
          <c:showBubbleSize val="0"/>
        </c:dLbls>
        <c:marker val="1"/>
        <c:smooth val="0"/>
        <c:axId val="96320896"/>
        <c:axId val="110577152"/>
      </c:lineChart>
      <c:catAx>
        <c:axId val="9632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77152"/>
        <c:crosses val="autoZero"/>
        <c:auto val="1"/>
        <c:lblAlgn val="ctr"/>
        <c:lblOffset val="100"/>
        <c:tickLblSkip val="1"/>
        <c:tickMarkSkip val="1"/>
        <c:noMultiLvlLbl val="0"/>
      </c:catAx>
      <c:valAx>
        <c:axId val="1105771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2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4.08</c:v>
                </c:pt>
                <c:pt idx="1">
                  <c:v>4.5999999999999996</c:v>
                </c:pt>
                <c:pt idx="2">
                  <c:v>4.67</c:v>
                </c:pt>
                <c:pt idx="3">
                  <c:v>3.78</c:v>
                </c:pt>
                <c:pt idx="4">
                  <c:v>3.41</c:v>
                </c:pt>
              </c:numCache>
            </c:numRef>
          </c:val>
          <c:extLst xmlns:c16r2="http://schemas.microsoft.com/office/drawing/2015/06/chart">
            <c:ext xmlns:c16="http://schemas.microsoft.com/office/drawing/2014/chart" uri="{C3380CC4-5D6E-409C-BE32-E72D297353CC}">
              <c16:uniqueId val="{00000000-B5E3-4505-B3AC-A0ABBE6925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17.95</c:v>
                </c:pt>
                <c:pt idx="1">
                  <c:v>20.05</c:v>
                </c:pt>
                <c:pt idx="2">
                  <c:v>20</c:v>
                </c:pt>
                <c:pt idx="3">
                  <c:v>20.21</c:v>
                </c:pt>
                <c:pt idx="4">
                  <c:v>19.97</c:v>
                </c:pt>
              </c:numCache>
            </c:numRef>
          </c:val>
          <c:extLst xmlns:c16r2="http://schemas.microsoft.com/office/drawing/2015/06/chart">
            <c:ext xmlns:c16="http://schemas.microsoft.com/office/drawing/2014/chart" uri="{C3380CC4-5D6E-409C-BE32-E72D297353CC}">
              <c16:uniqueId val="{00000001-B5E3-4505-B3AC-A0ABBE6925D8}"/>
            </c:ext>
          </c:extLst>
        </c:ser>
        <c:dLbls>
          <c:showLegendKey val="0"/>
          <c:showVal val="0"/>
          <c:showCatName val="0"/>
          <c:showSerName val="0"/>
          <c:showPercent val="0"/>
          <c:showBubbleSize val="0"/>
        </c:dLbls>
        <c:gapWidth val="250"/>
        <c:overlap val="100"/>
        <c:axId val="118768384"/>
        <c:axId val="11877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-7.34</c:v>
                </c:pt>
                <c:pt idx="1">
                  <c:v>0.57999999999999996</c:v>
                </c:pt>
                <c:pt idx="2">
                  <c:v>-3.04</c:v>
                </c:pt>
                <c:pt idx="3">
                  <c:v>-2.84</c:v>
                </c:pt>
                <c:pt idx="4">
                  <c:v>-1.95</c:v>
                </c:pt>
              </c:numCache>
            </c:numRef>
          </c:val>
          <c:smooth val="0"/>
          <c:extLst xmlns:c16r2="http://schemas.microsoft.com/office/drawing/2015/06/chart">
            <c:ext xmlns:c16="http://schemas.microsoft.com/office/drawing/2014/chart" uri="{C3380CC4-5D6E-409C-BE32-E72D297353CC}">
              <c16:uniqueId val="{00000002-B5E3-4505-B3AC-A0ABBE6925D8}"/>
            </c:ext>
          </c:extLst>
        </c:ser>
        <c:dLbls>
          <c:showLegendKey val="0"/>
          <c:showVal val="0"/>
          <c:showCatName val="0"/>
          <c:showSerName val="0"/>
          <c:showPercent val="0"/>
          <c:showBubbleSize val="0"/>
        </c:dLbls>
        <c:marker val="1"/>
        <c:smooth val="0"/>
        <c:axId val="118768384"/>
        <c:axId val="118770304"/>
      </c:lineChart>
      <c:catAx>
        <c:axId val="1187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70304"/>
        <c:crosses val="autoZero"/>
        <c:auto val="1"/>
        <c:lblAlgn val="ctr"/>
        <c:lblOffset val="100"/>
        <c:tickLblSkip val="1"/>
        <c:tickMarkSkip val="1"/>
        <c:noMultiLvlLbl val="0"/>
      </c:catAx>
      <c:valAx>
        <c:axId val="11877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6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465-4AF8-9482-5B9AA83A7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65-4AF8-9482-5B9AA83A7B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465-4AF8-9482-5B9AA83A7B9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465-4AF8-9482-5B9AA83A7B9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465-4AF8-9482-5B9AA83A7B91}"/>
            </c:ext>
          </c:extLst>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9465-4AF8-9482-5B9AA83A7B9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0.52</c:v>
                </c:pt>
                <c:pt idx="4">
                  <c:v>#N/A</c:v>
                </c:pt>
                <c:pt idx="5">
                  <c:v>1.2</c:v>
                </c:pt>
                <c:pt idx="6">
                  <c:v>#N/A</c:v>
                </c:pt>
                <c:pt idx="7">
                  <c:v>2.56</c:v>
                </c:pt>
                <c:pt idx="8">
                  <c:v>#N/A</c:v>
                </c:pt>
                <c:pt idx="9">
                  <c:v>0.05</c:v>
                </c:pt>
              </c:numCache>
            </c:numRef>
          </c:val>
          <c:extLst xmlns:c16r2="http://schemas.microsoft.com/office/drawing/2015/06/chart">
            <c:ext xmlns:c16="http://schemas.microsoft.com/office/drawing/2014/chart" uri="{C3380CC4-5D6E-409C-BE32-E72D297353CC}">
              <c16:uniqueId val="{00000006-9465-4AF8-9482-5B9AA83A7B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0.7</c:v>
                </c:pt>
                <c:pt idx="4">
                  <c:v>#N/A</c:v>
                </c:pt>
                <c:pt idx="5">
                  <c:v>0.56999999999999995</c:v>
                </c:pt>
                <c:pt idx="6">
                  <c:v>#N/A</c:v>
                </c:pt>
                <c:pt idx="7">
                  <c:v>0.32</c:v>
                </c:pt>
                <c:pt idx="8">
                  <c:v>#N/A</c:v>
                </c:pt>
                <c:pt idx="9">
                  <c:v>0.59</c:v>
                </c:pt>
              </c:numCache>
            </c:numRef>
          </c:val>
          <c:extLst xmlns:c16r2="http://schemas.microsoft.com/office/drawing/2015/06/chart">
            <c:ext xmlns:c16="http://schemas.microsoft.com/office/drawing/2014/chart" uri="{C3380CC4-5D6E-409C-BE32-E72D297353CC}">
              <c16:uniqueId val="{00000007-9465-4AF8-9482-5B9AA83A7B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4.08</c:v>
                </c:pt>
                <c:pt idx="2">
                  <c:v>#N/A</c:v>
                </c:pt>
                <c:pt idx="3">
                  <c:v>4.5999999999999996</c:v>
                </c:pt>
                <c:pt idx="4">
                  <c:v>#N/A</c:v>
                </c:pt>
                <c:pt idx="5">
                  <c:v>4.67</c:v>
                </c:pt>
                <c:pt idx="6">
                  <c:v>#N/A</c:v>
                </c:pt>
                <c:pt idx="7">
                  <c:v>3.78</c:v>
                </c:pt>
                <c:pt idx="8">
                  <c:v>#N/A</c:v>
                </c:pt>
                <c:pt idx="9">
                  <c:v>3.4</c:v>
                </c:pt>
              </c:numCache>
            </c:numRef>
          </c:val>
          <c:extLst xmlns:c16r2="http://schemas.microsoft.com/office/drawing/2015/06/chart">
            <c:ext xmlns:c16="http://schemas.microsoft.com/office/drawing/2014/chart" uri="{C3380CC4-5D6E-409C-BE32-E72D297353CC}">
              <c16:uniqueId val="{00000008-9465-4AF8-9482-5B9AA83A7B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3.29</c:v>
                </c:pt>
                <c:pt idx="2">
                  <c:v>#N/A</c:v>
                </c:pt>
                <c:pt idx="3">
                  <c:v>3.85</c:v>
                </c:pt>
                <c:pt idx="4">
                  <c:v>#N/A</c:v>
                </c:pt>
                <c:pt idx="5">
                  <c:v>4.1900000000000004</c:v>
                </c:pt>
                <c:pt idx="6">
                  <c:v>#N/A</c:v>
                </c:pt>
                <c:pt idx="7">
                  <c:v>6.3</c:v>
                </c:pt>
                <c:pt idx="8">
                  <c:v>#N/A</c:v>
                </c:pt>
                <c:pt idx="9">
                  <c:v>9.17</c:v>
                </c:pt>
              </c:numCache>
            </c:numRef>
          </c:val>
          <c:extLst xmlns:c16r2="http://schemas.microsoft.com/office/drawing/2015/06/chart">
            <c:ext xmlns:c16="http://schemas.microsoft.com/office/drawing/2014/chart" uri="{C3380CC4-5D6E-409C-BE32-E72D297353CC}">
              <c16:uniqueId val="{00000009-9465-4AF8-9482-5B9AA83A7B91}"/>
            </c:ext>
          </c:extLst>
        </c:ser>
        <c:dLbls>
          <c:showLegendKey val="0"/>
          <c:showVal val="0"/>
          <c:showCatName val="0"/>
          <c:showSerName val="0"/>
          <c:showPercent val="0"/>
          <c:showBubbleSize val="0"/>
        </c:dLbls>
        <c:gapWidth val="150"/>
        <c:overlap val="100"/>
        <c:axId val="119286016"/>
        <c:axId val="119287808"/>
      </c:barChart>
      <c:catAx>
        <c:axId val="1192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87808"/>
        <c:crosses val="autoZero"/>
        <c:auto val="1"/>
        <c:lblAlgn val="ctr"/>
        <c:lblOffset val="100"/>
        <c:tickLblSkip val="1"/>
        <c:tickMarkSkip val="1"/>
        <c:noMultiLvlLbl val="0"/>
      </c:catAx>
      <c:valAx>
        <c:axId val="1192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8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468</c:v>
                </c:pt>
                <c:pt idx="5">
                  <c:v>444</c:v>
                </c:pt>
                <c:pt idx="8">
                  <c:v>440</c:v>
                </c:pt>
                <c:pt idx="11">
                  <c:v>486</c:v>
                </c:pt>
                <c:pt idx="14">
                  <c:v>718</c:v>
                </c:pt>
              </c:numCache>
            </c:numRef>
          </c:val>
          <c:extLst xmlns:c16r2="http://schemas.microsoft.com/office/drawing/2015/06/chart">
            <c:ext xmlns:c16="http://schemas.microsoft.com/office/drawing/2014/chart" uri="{C3380CC4-5D6E-409C-BE32-E72D297353CC}">
              <c16:uniqueId val="{00000000-3A6E-421F-897B-A3CFB4A16C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A6E-421F-897B-A3CFB4A16C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2-3A6E-421F-897B-A3CFB4A16C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3-3A6E-421F-897B-A3CFB4A16C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63</c:v>
                </c:pt>
                <c:pt idx="6">
                  <c:v>54</c:v>
                </c:pt>
                <c:pt idx="9">
                  <c:v>37</c:v>
                </c:pt>
                <c:pt idx="12">
                  <c:v>35</c:v>
                </c:pt>
              </c:numCache>
            </c:numRef>
          </c:val>
          <c:extLst xmlns:c16r2="http://schemas.microsoft.com/office/drawing/2015/06/chart">
            <c:ext xmlns:c16="http://schemas.microsoft.com/office/drawing/2014/chart" uri="{C3380CC4-5D6E-409C-BE32-E72D297353CC}">
              <c16:uniqueId val="{00000004-3A6E-421F-897B-A3CFB4A16C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6E-421F-897B-A3CFB4A16C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6E-421F-897B-A3CFB4A16C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523</c:v>
                </c:pt>
                <c:pt idx="3">
                  <c:v>484</c:v>
                </c:pt>
                <c:pt idx="6">
                  <c:v>491</c:v>
                </c:pt>
                <c:pt idx="9">
                  <c:v>631</c:v>
                </c:pt>
                <c:pt idx="12">
                  <c:v>809</c:v>
                </c:pt>
              </c:numCache>
            </c:numRef>
          </c:val>
          <c:extLst xmlns:c16r2="http://schemas.microsoft.com/office/drawing/2015/06/chart">
            <c:ext xmlns:c16="http://schemas.microsoft.com/office/drawing/2014/chart" uri="{C3380CC4-5D6E-409C-BE32-E72D297353CC}">
              <c16:uniqueId val="{00000007-3A6E-421F-897B-A3CFB4A16C87}"/>
            </c:ext>
          </c:extLst>
        </c:ser>
        <c:dLbls>
          <c:showLegendKey val="0"/>
          <c:showVal val="0"/>
          <c:showCatName val="0"/>
          <c:showSerName val="0"/>
          <c:showPercent val="0"/>
          <c:showBubbleSize val="0"/>
        </c:dLbls>
        <c:gapWidth val="100"/>
        <c:overlap val="100"/>
        <c:axId val="96205824"/>
        <c:axId val="11089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129</c:v>
                </c:pt>
                <c:pt idx="2">
                  <c:v>#N/A</c:v>
                </c:pt>
                <c:pt idx="3">
                  <c:v>#N/A</c:v>
                </c:pt>
                <c:pt idx="4">
                  <c:v>109</c:v>
                </c:pt>
                <c:pt idx="5">
                  <c:v>#N/A</c:v>
                </c:pt>
                <c:pt idx="6">
                  <c:v>#N/A</c:v>
                </c:pt>
                <c:pt idx="7">
                  <c:v>110</c:v>
                </c:pt>
                <c:pt idx="8">
                  <c:v>#N/A</c:v>
                </c:pt>
                <c:pt idx="9">
                  <c:v>#N/A</c:v>
                </c:pt>
                <c:pt idx="10">
                  <c:v>184</c:v>
                </c:pt>
                <c:pt idx="11">
                  <c:v>#N/A</c:v>
                </c:pt>
                <c:pt idx="12">
                  <c:v>#N/A</c:v>
                </c:pt>
                <c:pt idx="13">
                  <c:v>128</c:v>
                </c:pt>
                <c:pt idx="14">
                  <c:v>#N/A</c:v>
                </c:pt>
              </c:numCache>
            </c:numRef>
          </c:val>
          <c:smooth val="0"/>
          <c:extLst xmlns:c16r2="http://schemas.microsoft.com/office/drawing/2015/06/chart">
            <c:ext xmlns:c16="http://schemas.microsoft.com/office/drawing/2014/chart" uri="{C3380CC4-5D6E-409C-BE32-E72D297353CC}">
              <c16:uniqueId val="{00000008-3A6E-421F-897B-A3CFB4A16C87}"/>
            </c:ext>
          </c:extLst>
        </c:ser>
        <c:dLbls>
          <c:showLegendKey val="0"/>
          <c:showVal val="0"/>
          <c:showCatName val="0"/>
          <c:showSerName val="0"/>
          <c:showPercent val="0"/>
          <c:showBubbleSize val="0"/>
        </c:dLbls>
        <c:marker val="1"/>
        <c:smooth val="0"/>
        <c:axId val="96205824"/>
        <c:axId val="110896256"/>
      </c:lineChart>
      <c:catAx>
        <c:axId val="962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96256"/>
        <c:crosses val="autoZero"/>
        <c:auto val="1"/>
        <c:lblAlgn val="ctr"/>
        <c:lblOffset val="100"/>
        <c:tickLblSkip val="1"/>
        <c:tickMarkSkip val="1"/>
        <c:noMultiLvlLbl val="0"/>
      </c:catAx>
      <c:valAx>
        <c:axId val="11089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4884</c:v>
                </c:pt>
                <c:pt idx="5">
                  <c:v>5134</c:v>
                </c:pt>
                <c:pt idx="8">
                  <c:v>5401</c:v>
                </c:pt>
                <c:pt idx="11">
                  <c:v>4991</c:v>
                </c:pt>
                <c:pt idx="14">
                  <c:v>5693</c:v>
                </c:pt>
              </c:numCache>
            </c:numRef>
          </c:val>
          <c:extLst xmlns:c16r2="http://schemas.microsoft.com/office/drawing/2015/06/chart">
            <c:ext xmlns:c16="http://schemas.microsoft.com/office/drawing/2014/chart" uri="{C3380CC4-5D6E-409C-BE32-E72D297353CC}">
              <c16:uniqueId val="{00000000-9A60-48FB-A441-56E4212D95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729</c:v>
                </c:pt>
                <c:pt idx="5">
                  <c:v>695</c:v>
                </c:pt>
                <c:pt idx="8">
                  <c:v>796</c:v>
                </c:pt>
                <c:pt idx="11">
                  <c:v>766</c:v>
                </c:pt>
                <c:pt idx="14">
                  <c:v>722</c:v>
                </c:pt>
              </c:numCache>
            </c:numRef>
          </c:val>
          <c:extLst xmlns:c16r2="http://schemas.microsoft.com/office/drawing/2015/06/chart">
            <c:ext xmlns:c16="http://schemas.microsoft.com/office/drawing/2014/chart" uri="{C3380CC4-5D6E-409C-BE32-E72D297353CC}">
              <c16:uniqueId val="{00000001-9A60-48FB-A441-56E4212D95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2918</c:v>
                </c:pt>
                <c:pt idx="5">
                  <c:v>3199</c:v>
                </c:pt>
                <c:pt idx="8">
                  <c:v>3458</c:v>
                </c:pt>
                <c:pt idx="11">
                  <c:v>3052</c:v>
                </c:pt>
                <c:pt idx="14">
                  <c:v>2919</c:v>
                </c:pt>
              </c:numCache>
            </c:numRef>
          </c:val>
          <c:extLst xmlns:c16r2="http://schemas.microsoft.com/office/drawing/2015/06/chart">
            <c:ext xmlns:c16="http://schemas.microsoft.com/office/drawing/2014/chart" uri="{C3380CC4-5D6E-409C-BE32-E72D297353CC}">
              <c16:uniqueId val="{00000002-9A60-48FB-A441-56E4212D95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60-48FB-A441-56E4212D95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60-48FB-A441-56E4212D95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18</c:v>
                </c:pt>
                <c:pt idx="9">
                  <c:v>0</c:v>
                </c:pt>
                <c:pt idx="12">
                  <c:v>0</c:v>
                </c:pt>
              </c:numCache>
            </c:numRef>
          </c:val>
          <c:extLst xmlns:c16r2="http://schemas.microsoft.com/office/drawing/2015/06/chart">
            <c:ext xmlns:c16="http://schemas.microsoft.com/office/drawing/2014/chart" uri="{C3380CC4-5D6E-409C-BE32-E72D297353CC}">
              <c16:uniqueId val="{00000005-9A60-48FB-A441-56E4212D95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893</c:v>
                </c:pt>
                <c:pt idx="3">
                  <c:v>858</c:v>
                </c:pt>
                <c:pt idx="6">
                  <c:v>839</c:v>
                </c:pt>
                <c:pt idx="9">
                  <c:v>804</c:v>
                </c:pt>
                <c:pt idx="12">
                  <c:v>790</c:v>
                </c:pt>
              </c:numCache>
            </c:numRef>
          </c:val>
          <c:extLst xmlns:c16r2="http://schemas.microsoft.com/office/drawing/2015/06/chart">
            <c:ext xmlns:c16="http://schemas.microsoft.com/office/drawing/2014/chart" uri="{C3380CC4-5D6E-409C-BE32-E72D297353CC}">
              <c16:uniqueId val="{00000006-9A60-48FB-A441-56E4212D95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11</c:v>
                </c:pt>
                <c:pt idx="6">
                  <c:v>9</c:v>
                </c:pt>
                <c:pt idx="9">
                  <c:v>2</c:v>
                </c:pt>
                <c:pt idx="12">
                  <c:v>2</c:v>
                </c:pt>
              </c:numCache>
            </c:numRef>
          </c:val>
          <c:extLst xmlns:c16r2="http://schemas.microsoft.com/office/drawing/2015/06/chart">
            <c:ext xmlns:c16="http://schemas.microsoft.com/office/drawing/2014/chart" uri="{C3380CC4-5D6E-409C-BE32-E72D297353CC}">
              <c16:uniqueId val="{00000007-9A60-48FB-A441-56E4212D95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342</c:v>
                </c:pt>
                <c:pt idx="3">
                  <c:v>288</c:v>
                </c:pt>
                <c:pt idx="6">
                  <c:v>239</c:v>
                </c:pt>
                <c:pt idx="9">
                  <c:v>184</c:v>
                </c:pt>
                <c:pt idx="12">
                  <c:v>145</c:v>
                </c:pt>
              </c:numCache>
            </c:numRef>
          </c:val>
          <c:extLst xmlns:c16r2="http://schemas.microsoft.com/office/drawing/2015/06/chart">
            <c:ext xmlns:c16="http://schemas.microsoft.com/office/drawing/2014/chart" uri="{C3380CC4-5D6E-409C-BE32-E72D297353CC}">
              <c16:uniqueId val="{00000008-9A60-48FB-A441-56E4212D95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9A60-48FB-A441-56E4212D95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7032</c:v>
                </c:pt>
                <c:pt idx="3">
                  <c:v>7559</c:v>
                </c:pt>
                <c:pt idx="6">
                  <c:v>8201</c:v>
                </c:pt>
                <c:pt idx="9">
                  <c:v>8826</c:v>
                </c:pt>
                <c:pt idx="12">
                  <c:v>9096</c:v>
                </c:pt>
              </c:numCache>
            </c:numRef>
          </c:val>
          <c:extLst xmlns:c16r2="http://schemas.microsoft.com/office/drawing/2015/06/chart">
            <c:ext xmlns:c16="http://schemas.microsoft.com/office/drawing/2014/chart" uri="{C3380CC4-5D6E-409C-BE32-E72D297353CC}">
              <c16:uniqueId val="{0000000A-9A60-48FB-A441-56E4212D9579}"/>
            </c:ext>
          </c:extLst>
        </c:ser>
        <c:dLbls>
          <c:showLegendKey val="0"/>
          <c:showVal val="0"/>
          <c:showCatName val="0"/>
          <c:showSerName val="0"/>
          <c:showPercent val="0"/>
          <c:showBubbleSize val="0"/>
        </c:dLbls>
        <c:gapWidth val="100"/>
        <c:overlap val="100"/>
        <c:axId val="120040832"/>
        <c:axId val="12004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1008</c:v>
                </c:pt>
                <c:pt idx="11">
                  <c:v>#N/A</c:v>
                </c:pt>
                <c:pt idx="12">
                  <c:v>#N/A</c:v>
                </c:pt>
                <c:pt idx="13">
                  <c:v>700</c:v>
                </c:pt>
                <c:pt idx="14">
                  <c:v>#N/A</c:v>
                </c:pt>
              </c:numCache>
            </c:numRef>
          </c:val>
          <c:smooth val="0"/>
          <c:extLst xmlns:c16r2="http://schemas.microsoft.com/office/drawing/2015/06/chart">
            <c:ext xmlns:c16="http://schemas.microsoft.com/office/drawing/2014/chart" uri="{C3380CC4-5D6E-409C-BE32-E72D297353CC}">
              <c16:uniqueId val="{0000000B-9A60-48FB-A441-56E4212D9579}"/>
            </c:ext>
          </c:extLst>
        </c:ser>
        <c:dLbls>
          <c:showLegendKey val="0"/>
          <c:showVal val="0"/>
          <c:showCatName val="0"/>
          <c:showSerName val="0"/>
          <c:showPercent val="0"/>
          <c:showBubbleSize val="0"/>
        </c:dLbls>
        <c:marker val="1"/>
        <c:smooth val="0"/>
        <c:axId val="120040832"/>
        <c:axId val="120043008"/>
      </c:lineChart>
      <c:catAx>
        <c:axId val="1200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43008"/>
        <c:crosses val="autoZero"/>
        <c:auto val="1"/>
        <c:lblAlgn val="ctr"/>
        <c:lblOffset val="100"/>
        <c:tickLblSkip val="1"/>
        <c:tickMarkSkip val="1"/>
        <c:noMultiLvlLbl val="0"/>
      </c:catAx>
      <c:valAx>
        <c:axId val="1200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4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618</c:v>
                </c:pt>
                <c:pt idx="1">
                  <c:v>629</c:v>
                </c:pt>
                <c:pt idx="2">
                  <c:v>636</c:v>
                </c:pt>
              </c:numCache>
            </c:numRef>
          </c:val>
          <c:extLst xmlns:c16r2="http://schemas.microsoft.com/office/drawing/2015/06/chart">
            <c:ext xmlns:c16="http://schemas.microsoft.com/office/drawing/2014/chart" uri="{C3380CC4-5D6E-409C-BE32-E72D297353CC}">
              <c16:uniqueId val="{00000000-7D8A-4489-9A3B-BD09ECB3DB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794</c:v>
                </c:pt>
                <c:pt idx="1">
                  <c:v>895</c:v>
                </c:pt>
                <c:pt idx="2">
                  <c:v>880</c:v>
                </c:pt>
              </c:numCache>
            </c:numRef>
          </c:val>
          <c:extLst xmlns:c16r2="http://schemas.microsoft.com/office/drawing/2015/06/chart">
            <c:ext xmlns:c16="http://schemas.microsoft.com/office/drawing/2014/chart" uri="{C3380CC4-5D6E-409C-BE32-E72D297353CC}">
              <c16:uniqueId val="{00000001-7D8A-4489-9A3B-BD09ECB3DB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1870</c:v>
                </c:pt>
                <c:pt idx="1">
                  <c:v>1410</c:v>
                </c:pt>
                <c:pt idx="2">
                  <c:v>1205</c:v>
                </c:pt>
              </c:numCache>
            </c:numRef>
          </c:val>
          <c:extLst xmlns:c16r2="http://schemas.microsoft.com/office/drawing/2015/06/chart">
            <c:ext xmlns:c16="http://schemas.microsoft.com/office/drawing/2014/chart" uri="{C3380CC4-5D6E-409C-BE32-E72D297353CC}">
              <c16:uniqueId val="{00000002-7D8A-4489-9A3B-BD09ECB3DB5D}"/>
            </c:ext>
          </c:extLst>
        </c:ser>
        <c:dLbls>
          <c:showLegendKey val="0"/>
          <c:showVal val="0"/>
          <c:showCatName val="0"/>
          <c:showSerName val="0"/>
          <c:showPercent val="0"/>
          <c:showBubbleSize val="0"/>
        </c:dLbls>
        <c:gapWidth val="120"/>
        <c:overlap val="100"/>
        <c:axId val="119477760"/>
        <c:axId val="119479296"/>
      </c:barChart>
      <c:catAx>
        <c:axId val="1194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479296"/>
        <c:crosses val="autoZero"/>
        <c:auto val="1"/>
        <c:lblAlgn val="ctr"/>
        <c:lblOffset val="100"/>
        <c:tickLblSkip val="1"/>
        <c:tickMarkSkip val="1"/>
        <c:noMultiLvlLbl val="0"/>
      </c:catAx>
      <c:valAx>
        <c:axId val="119479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4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{FE523AF6-EE4B-4C41-9B90-3BC369F30CF7}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986-4FFF-9237-1F68F018A2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{19553260-8DBA-4981-9B35-8EBDE93AD078}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6-4FFF-9237-1F68F018A2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{81F37DA5-1E4E-49F6-A5E7-E64FE7A7A0BA}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6-4FFF-9237-1F68F018A2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{1D82486B-722C-4718-8232-3CADE5214C2C}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6-4FFF-9237-1F68F018A2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{130F291A-EF06-4569-820C-D7CA59B8BD1C}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6-4FFF-9237-1F68F018A2E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{1479F709-5A74-474E-9127-9F2D89CE78F5}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986-4FFF-9237-1F68F018A2E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{22D9037D-2FA0-40F5-92B4-AA9317C807CB}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986-4FFF-9237-1F68F018A2E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{6127CC6C-185A-464E-A362-8274DA5B280B}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986-4FFF-9237-1F68F018A2E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{F92AD3A9-CEBD-4C6B-A746-A42A8D015C6C}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986-4FFF-9237-1F68F018A2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c:v>
                </c:pt>
                <c:pt idx="16">
                  <c:v>67.599999999999994</c:v>
                </c:pt>
                <c:pt idx="24">
                  <c:v>55.3</c:v>
                </c:pt>
                <c:pt idx="32">
                  <c:v>67.8</c:v>
                </c:pt>
              </c:numCache>
            </c:numRef>
          </c:xVal>
          <c:yVal>
            <c:numRef>
              <c:f>公会計指標分析・財政指標組合せ分析表!$BP$51:$DC$51</c:f>
              <c:numCache>
                <c:formatCode>#,##0.0;"▲ "#,##0.0</c:formatCode>
                <c:ptCount val="40"/>
                <c:pt idx="24">
                  <c:v>37.6</c:v>
                </c:pt>
                <c:pt idx="32">
                  <c:v>26.5</c:v>
                </c:pt>
              </c:numCache>
            </c:numRef>
          </c:yVal>
          <c:smooth val="0"/>
          <c:extLst xmlns:c16r2="http://schemas.microsoft.com/office/drawing/2015/06/chart">
            <c:ext xmlns:c16="http://schemas.microsoft.com/office/drawing/2014/chart" uri="{C3380CC4-5D6E-409C-BE32-E72D297353CC}">
              <c16:uniqueId val="{00000009-8986-4FFF-9237-1F68F018A2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{70AB415A-F1A9-43DE-96C8-2C8FEE427FE7}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986-4FFF-9237-1F68F018A2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{0FE4733C-3F05-420C-A531-9307565B63AF}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6-4FFF-9237-1F68F018A2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{B6EA3354-A1F0-40DB-BA3C-004F7C9495EF}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6-4FFF-9237-1F68F018A2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{C003991B-4E14-4F1A-8BAB-F67758D83749}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6-4FFF-9237-1F68F018A2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{4036A4A6-1B3C-4426-8824-DF76BD6E5A06}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6-4FFF-9237-1F68F018A2E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{B97B9196-9296-400E-85C5-EAB2B85664C5}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986-4FFF-9237-1F68F018A2E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{52E30373-B095-4610-AD44-B7F6F4AB57C9}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986-4FFF-9237-1F68F018A2E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{C3B36BE0-E8C6-4692-A6AC-8A849D7D6D78}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986-4FFF-9237-1F68F018A2E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{CB1067D9-F729-44D5-B4DE-63AC61309517}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986-4FFF-9237-1F68F018A2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986-4FFF-9237-1F68F018A2EC}"/>
            </c:ext>
          </c:extLst>
        </c:ser>
        <c:dLbls>
          <c:showLegendKey val="0"/>
          <c:showVal val="1"/>
          <c:showCatName val="0"/>
          <c:showSerName val="0"/>
          <c:showPercent val="0"/>
          <c:showBubbleSize val="0"/>
        </c:dLbls>
        <c:axId val="119682176"/>
        <c:axId val="119684096"/>
      </c:scatterChart>
      <c:valAx>
        <c:axId val="119682176"/>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84096"/>
        <c:crosses val="autoZero"/>
        <c:crossBetween val="midCat"/>
      </c:valAx>
      <c:valAx>
        <c:axId val="119684096"/>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82176"/>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{5B1F4C0B-91BB-429C-A5C4-DC8A095AFE32}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2D-48D2-866D-C3A53313BB0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{D10E5C4E-4B7C-4A63-B39A-5F1253E61106}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2D-48D2-866D-C3A53313BB0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{62CF4EFF-BEE2-4900-9021-7078E88E442C}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2D-48D2-866D-C3A53313BB0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{F8439CF6-EC3B-44A0-9FB1-3D2AC8E78D30}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2D-48D2-866D-C3A53313BB0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{9CC2AE52-098B-417F-B1BA-5BCFDD95AF7E}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2D-48D2-866D-C3A53313BB0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{F7687896-C5DF-4A5A-B262-49E0A7BDD88B}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2D-48D2-866D-C3A53313BB0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{4EE5F662-FEF4-4BB0-9031-E53B035F9CAD}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2D-48D2-866D-C3A53313BB0B}"/>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{831B50DD-DAD4-49CD-830F-DCC5695A2F4C}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2D-48D2-866D-C3A53313BB0B}"/>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{1C905657-3DC6-412E-8360-659DFC389CD3}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2D-48D2-866D-C3A53313BB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4.4000000000000004</c:v>
                </c:pt>
                <c:pt idx="16">
                  <c:v>4.2</c:v>
                </c:pt>
                <c:pt idx="24">
                  <c:v>4.9000000000000004</c:v>
                </c:pt>
                <c:pt idx="32">
                  <c:v>5.3</c:v>
                </c:pt>
              </c:numCache>
            </c:numRef>
          </c:xVal>
          <c:yVal>
            <c:numRef>
              <c:f>公会計指標分析・財政指標組合せ分析表!$BP$73:$DC$73</c:f>
              <c:numCache>
                <c:formatCode>#,##0.0;"▲ "#,##0.0</c:formatCode>
                <c:ptCount val="40"/>
                <c:pt idx="24">
                  <c:v>37.6</c:v>
                </c:pt>
                <c:pt idx="32">
                  <c:v>26.5</c:v>
                </c:pt>
              </c:numCache>
            </c:numRef>
          </c:yVal>
          <c:smooth val="0"/>
          <c:extLst xmlns:c16r2="http://schemas.microsoft.com/office/drawing/2015/06/chart">
            <c:ext xmlns:c16="http://schemas.microsoft.com/office/drawing/2014/chart" uri="{C3380CC4-5D6E-409C-BE32-E72D297353CC}">
              <c16:uniqueId val="{00000009-1E2D-48D2-866D-C3A53313BB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{4F5AF8DC-1CDC-4AD4-92F0-2C6E0109B3C9}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2D-48D2-866D-C3A53313BB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{6A9060C9-3203-453A-BF6A-FB2AB970B65E}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2D-48D2-866D-C3A53313BB0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{B0A69A5A-0851-4A5A-89BF-6DB36C2A3E86}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2D-48D2-866D-C3A53313BB0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{EF700A2E-A253-4ABB-9817-375E4E619CD3}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2D-48D2-866D-C3A53313BB0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{F838C6E5-E885-4DE4-BBDA-D2ED5159DB7C}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2D-48D2-866D-C3A53313BB0B}"/>
                </c:ext>
              </c:extLst>
            </c:dLbl>
            <c:dLbl>
              <c:idx val="8"/>
              <c:layout>
                <c:manualLayout>
                  <c:x val="-2.6883948345417619E-2"/>
                  <c:y val="-9.316278365676709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{3246A6FB-14E2-47D9-BBB4-E1E6E0646F77}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2D-48D2-866D-C3A53313BB0B}"/>
                </c:ext>
              </c:extLst>
            </c:dLbl>
            <c:dLbl>
              <c:idx val="16"/>
              <c:layout>
                <c:manualLayout>
                  <c:x val="-3.6512034892803781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{81E93DD4-8047-4717-98F9-A5ACA893944A}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2D-48D2-866D-C3A53313BB0B}"/>
                </c:ext>
              </c:extLst>
            </c:dLbl>
            <c:dLbl>
              <c:idx val="24"/>
              <c:layout>
                <c:manualLayout>
                  <c:x val="-3.1697991619110633E-2"/>
                  <c:y val="-1.44123906522812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{C53B12B7-DA45-416B-B5F2-AB80968DB1D1}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2D-48D2-866D-C3A53313BB0B}"/>
                </c:ext>
              </c:extLst>
            </c:dLbl>
            <c:dLbl>
              <c:idx val="32"/>
              <c:layout>
                <c:manualLayout>
                  <c:x val="-3.1697991619110633E-2"/>
                  <c:y val="-5.225384219679754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{A31BA930-CB4C-4A63-9FC7-07F0456FF923}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2D-48D2-866D-C3A53313BB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E2D-48D2-866D-C3A53313BB0B}"/>
            </c:ext>
          </c:extLst>
        </c:ser>
        <c:dLbls>
          <c:showLegendKey val="0"/>
          <c:showVal val="1"/>
          <c:showCatName val="0"/>
          <c:showSerName val="0"/>
          <c:showPercent val="0"/>
          <c:showBubbleSize val="0"/>
        </c:dLbls>
        <c:axId val="120372224"/>
        <c:axId val="120374400"/>
      </c:scatterChart>
      <c:valAx>
        <c:axId val="120372224"/>
        <c:scaling>
          <c:orientation val="minMax"/>
          <c:max val="9.5"/>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74400"/>
        <c:crosses val="autoZero"/>
        <c:crossBetween val="midCat"/>
      </c:valAx>
      <c:valAx>
        <c:axId val="12037440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7222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実質公債費率は上昇傾向にある。平成２５年度に実施した公民館建設や平成２６年度に実施した消防庁舎建設などの大型事業に係る起債の元金の支払いが始まったことが上昇の要因である。</a:t>
          </a:r>
          <a:endParaRPr lang="ja-JP" altLang="ja-JP" sz="1400">
            <a:effectLst/>
          </a:endParaRPr>
        </a:p>
        <a:p>
          <a:r>
            <a:rPr kumimoji="1" lang="ja-JP" altLang="ja-JP" sz="1100">
              <a:solidFill>
                <a:schemeClr val="dk1"/>
              </a:solidFill>
              <a:effectLst/>
              <a:latin typeface="+mn-lt"/>
              <a:ea typeface="+mn-ea"/>
              <a:cs typeface="+mn-cs"/>
            </a:rPr>
            <a:t>　交付税の算入のある地方債の活用と計画的な事業の執行と基金の運用に努めることで実質公債費率の抑制に努める。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の大規模事業の実施により、将来負担額は年々上昇している。しかし、事業の実施にあわせて基金への積立も計画的に行っていることから、充当可能財源の積立も行ってきた。将来負担比率は上昇したが、新庁舎建設関連経費により基金の取り崩しを行ったためである。今後も引き続き、計画的な事業の執行と基金への積立を行い、将来負担比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新庁舎整備関係に伴い「公共施設整備基金」を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百万円取り崩したこと等により、基金全体としては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総合計画に基づく事業展開や、公債費の抑制による県債基金への積立を計画的に行っていく。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公共施設整備基金：公共施設整備の円滑な推進を図るため</a:t>
          </a:r>
          <a:endParaRPr lang="ja-JP" altLang="ja-JP" sz="1400">
            <a:effectLst/>
          </a:endParaRPr>
        </a:p>
        <a:p>
          <a:r>
            <a:rPr kumimoji="1" lang="ja-JP" altLang="ja-JP" sz="1100">
              <a:solidFill>
                <a:schemeClr val="dk1"/>
              </a:solidFill>
              <a:effectLst/>
              <a:latin typeface="+mn-lt"/>
              <a:ea typeface="+mn-ea"/>
              <a:cs typeface="+mn-cs"/>
            </a:rPr>
            <a:t>まちづくり基金：当麻町のまちづくりに賛同する個人、法人、その他の団体及びふるさとへ想いを寄せる当麻町出身者等の寄附金を財源として、その意向を反映した施策を実施することにより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さまざまな人々の参加による特色ある活力に満ちたまちづくりに資する</a:t>
          </a:r>
          <a:endParaRPr lang="ja-JP" altLang="ja-JP" sz="1400">
            <a:effectLst/>
          </a:endParaRPr>
        </a:p>
        <a:p>
          <a:r>
            <a:rPr kumimoji="1" lang="ja-JP" altLang="en-US" sz="1100">
              <a:solidFill>
                <a:schemeClr val="dk1"/>
              </a:solidFill>
              <a:effectLst/>
              <a:latin typeface="+mn-lt"/>
              <a:ea typeface="+mn-ea"/>
              <a:cs typeface="+mn-cs"/>
            </a:rPr>
            <a:t>地域</a:t>
          </a:r>
          <a:r>
            <a:rPr kumimoji="1" lang="ja-JP" altLang="ja-JP" sz="1100">
              <a:solidFill>
                <a:schemeClr val="dk1"/>
              </a:solidFill>
              <a:effectLst/>
              <a:latin typeface="+mn-lt"/>
              <a:ea typeface="+mn-ea"/>
              <a:cs typeface="+mn-cs"/>
            </a:rPr>
            <a:t>福祉基金：</a:t>
          </a:r>
          <a:r>
            <a:rPr lang="ja-JP" altLang="ja-JP" sz="1100">
              <a:solidFill>
                <a:schemeClr val="dk1"/>
              </a:solidFill>
              <a:effectLst/>
              <a:latin typeface="+mn-lt"/>
              <a:ea typeface="+mn-ea"/>
              <a:cs typeface="+mn-cs"/>
            </a:rPr>
            <a:t>在宅福祉の普及向上、健康及び生きがいづくりの推進、その他地域福祉の向上に資する。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農業振興基金：当麻町農業の円滑な推進を図るため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新庁舎整備関係に伴い「公共施設整備基金」を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万円取り崩したこと等により、基金全体としては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総合計画に基づく事業展開を可能とするために、計画的な運用と積立を行っていく。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決算剰余金積立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千万円、取崩額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百万円となっており、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百万円の減少となっている。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％程にとなるように努めることとしている。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額</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万円、取崩額</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万円の減少となっている。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年度より基金の取り崩しを行っていくため</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減少していく。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有形固定資産減価償却率は、類似団体より高い水準にあるが、それぞれの公共施設等について、個別施設計画を策定し、施設の維持管理を適切に行っていく予定である。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7" name="直線コネクタ 66"/>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8"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9" name="直線コネクタ 68"/>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0"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1" name="直線コネクタ 70"/>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2"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3" name="フローチャート: 判断 72"/>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4" name="フローチャート: 判断 73"/>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5" name="フローチャート: 判断 74"/>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6" name="フローチャート: 判断 75"/>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25273</xdr:rowOff>
    </xdr:from>
    <xdr:to>
      <xdr:col>23</xdr:col>
      <xdr:colOff>136525</xdr:colOff>
      <xdr:row>28</xdr:row>
      <xdr:rowOff>126873</xdr:rowOff>
    </xdr:to>
    <xdr:sp macro="" textlink="">
      <xdr:nvSpPr>
        <xdr:cNvPr id="82" name="楕円 81"/>
        <xdr:cNvSpPr/>
      </xdr:nvSpPr>
      <xdr:spPr>
        <a:xfrm>
          <a:off x="47117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48150</xdr:rowOff>
    </xdr:from>
    <xdr:ext cx="405111" cy="259045"/>
    <xdr:sp macro="" textlink="">
      <xdr:nvSpPr>
        <xdr:cNvPr id="83" name="有形固定資産減価償却率該当値テキスト"/>
        <xdr:cNvSpPr txBox="1"/>
      </xdr:nvSpPr>
      <xdr:spPr>
        <a:xfrm>
          <a:off x="4813300" y="54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123698</xdr:rowOff>
    </xdr:from>
    <xdr:to>
      <xdr:col>19</xdr:col>
      <xdr:colOff>187325</xdr:colOff>
      <xdr:row>30</xdr:row>
      <xdr:rowOff>53848</xdr:rowOff>
    </xdr:to>
    <xdr:sp macro="" textlink="">
      <xdr:nvSpPr>
        <xdr:cNvPr id="84" name="楕円 83"/>
        <xdr:cNvSpPr/>
      </xdr:nvSpPr>
      <xdr:spPr>
        <a:xfrm>
          <a:off x="4000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76073</xdr:rowOff>
    </xdr:from>
    <xdr:to>
      <xdr:col>23</xdr:col>
      <xdr:colOff>85725</xdr:colOff>
      <xdr:row>30</xdr:row>
      <xdr:rowOff>3048</xdr:rowOff>
    </xdr:to>
    <xdr:cxnSp macro="">
      <xdr:nvCxnSpPr>
        <xdr:cNvPr id="85" name="直線コネクタ 84"/>
        <xdr:cNvCxnSpPr/>
      </xdr:nvCxnSpPr>
      <xdr:spPr>
        <a:xfrm flipV="1">
          <a:off x="4051300" y="5648198"/>
          <a:ext cx="7112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86" name="楕円 85"/>
        <xdr:cNvSpPr/>
      </xdr:nvSpPr>
      <xdr:spPr>
        <a:xfrm>
          <a:off x="3238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30</xdr:row>
      <xdr:rowOff>3048</xdr:rowOff>
    </xdr:to>
    <xdr:cxnSp macro="">
      <xdr:nvCxnSpPr>
        <xdr:cNvPr id="87" name="直線コネクタ 86"/>
        <xdr:cNvCxnSpPr/>
      </xdr:nvCxnSpPr>
      <xdr:spPr>
        <a:xfrm>
          <a:off x="3289300" y="5652516"/>
          <a:ext cx="762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8" name="楕円 87"/>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28</xdr:row>
      <xdr:rowOff>114935</xdr:rowOff>
    </xdr:to>
    <xdr:cxnSp macro="">
      <xdr:nvCxnSpPr>
        <xdr:cNvPr id="89" name="直線コネクタ 88"/>
        <xdr:cNvCxnSpPr/>
      </xdr:nvCxnSpPr>
      <xdr:spPr>
        <a:xfrm flipV="1">
          <a:off x="2527300" y="56525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0"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1"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2"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44975</xdr:rowOff>
    </xdr:from>
    <xdr:ext cx="405111" cy="259045"/>
    <xdr:sp macro="" textlink="">
      <xdr:nvSpPr>
        <xdr:cNvPr id="93" name="n_1mainValue有形固定資産減価償却率"/>
        <xdr:cNvSpPr txBox="1"/>
      </xdr:nvSpPr>
      <xdr:spPr>
        <a:xfrm>
          <a:off x="38360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94" name="n_2mainValue有形固定資産減価償却率"/>
        <xdr:cNvSpPr txBox="1"/>
      </xdr:nvSpPr>
      <xdr:spPr>
        <a:xfrm>
          <a:off x="3086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5"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債務償還可能年数は、類似団体と比較すると長くなっている。平成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年度から起債額が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億ほどとなっており、起債残高が増加傾向となっている。役場新庁舎整備等、公共施設の耐震化事業が終了したため、今後、起債額は減少する見込みである。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1"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89154</xdr:rowOff>
    </xdr:from>
    <xdr:to>
      <xdr:col>76</xdr:col>
      <xdr:colOff>73025</xdr:colOff>
      <xdr:row>30</xdr:row>
      <xdr:rowOff>19304</xdr:rowOff>
    </xdr:to>
    <xdr:sp macro="" textlink="">
      <xdr:nvSpPr>
        <xdr:cNvPr id="139" name="楕円 138"/>
        <xdr:cNvSpPr/>
      </xdr:nvSpPr>
      <xdr:spPr>
        <a:xfrm>
          <a:off x="147447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112031</xdr:rowOff>
    </xdr:from>
    <xdr:ext cx="469744" cy="259045"/>
    <xdr:sp macro="" textlink="">
      <xdr:nvSpPr>
        <xdr:cNvPr id="140" name="債務償還比率該当値テキスト"/>
        <xdr:cNvSpPr txBox="1"/>
      </xdr:nvSpPr>
      <xdr:spPr>
        <a:xfrm>
          <a:off x="14846300" y="56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154078</xdr:rowOff>
    </xdr:from>
    <xdr:to>
      <xdr:col>72</xdr:col>
      <xdr:colOff>123825</xdr:colOff>
      <xdr:row>30</xdr:row>
      <xdr:rowOff>84228</xdr:rowOff>
    </xdr:to>
    <xdr:sp macro="" textlink="">
      <xdr:nvSpPr>
        <xdr:cNvPr id="141" name="楕円 140"/>
        <xdr:cNvSpPr/>
      </xdr:nvSpPr>
      <xdr:spPr>
        <a:xfrm>
          <a:off x="14033500" y="5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139954</xdr:rowOff>
    </xdr:from>
    <xdr:to>
      <xdr:col>76</xdr:col>
      <xdr:colOff>22225</xdr:colOff>
      <xdr:row>30</xdr:row>
      <xdr:rowOff>33428</xdr:rowOff>
    </xdr:to>
    <xdr:cxnSp macro="">
      <xdr:nvCxnSpPr>
        <xdr:cNvPr id="142" name="直線コネクタ 141"/>
        <xdr:cNvCxnSpPr/>
      </xdr:nvCxnSpPr>
      <xdr:spPr>
        <a:xfrm flipV="1">
          <a:off x="14084300" y="5883529"/>
          <a:ext cx="71120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3"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100755</xdr:rowOff>
    </xdr:from>
    <xdr:ext cx="469744" cy="259045"/>
    <xdr:sp macro="" textlink="">
      <xdr:nvSpPr>
        <xdr:cNvPr id="144" name="n_1mainValue債務償還比率"/>
        <xdr:cNvSpPr txBox="1"/>
      </xdr:nvSpPr>
      <xdr:spPr>
        <a:xfrm>
          <a:off x="13836727" y="56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1" name="楕円 70"/>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2"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3" name="楕円 72"/>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59055</xdr:rowOff>
    </xdr:to>
    <xdr:cxnSp macro="">
      <xdr:nvCxnSpPr>
        <xdr:cNvPr id="74" name="直線コネクタ 73"/>
        <xdr:cNvCxnSpPr/>
      </xdr:nvCxnSpPr>
      <xdr:spPr>
        <a:xfrm flipV="1">
          <a:off x="3797300" y="62007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5" name="楕円 74"/>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97155</xdr:rowOff>
    </xdr:to>
    <xdr:cxnSp macro="">
      <xdr:nvCxnSpPr>
        <xdr:cNvPr id="76" name="直線コネクタ 75"/>
        <xdr:cNvCxnSpPr/>
      </xdr:nvCxnSpPr>
      <xdr:spPr>
        <a:xfrm flipV="1">
          <a:off x="2908300" y="623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133350</xdr:rowOff>
    </xdr:to>
    <xdr:cxnSp macro="">
      <xdr:nvCxnSpPr>
        <xdr:cNvPr id="78" name="直線コネクタ 77"/>
        <xdr:cNvCxnSpPr/>
      </xdr:nvCxnSpPr>
      <xdr:spPr>
        <a:xfrm flipV="1">
          <a:off x="2019300" y="626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126382</xdr:rowOff>
    </xdr:from>
    <xdr:ext cx="405111" cy="259045"/>
    <xdr:sp macro="" textlink="">
      <xdr:nvSpPr>
        <xdr:cNvPr id="82" name="n_1mainValue【道路】&#10;有形固定資産減価償却率"/>
        <xdr:cNvSpPr txBox="1"/>
      </xdr:nvSpPr>
      <xdr:spPr>
        <a:xfrm>
          <a:off x="358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164482</xdr:rowOff>
    </xdr:from>
    <xdr:ext cx="405111" cy="259045"/>
    <xdr:sp macro="" textlink="">
      <xdr:nvSpPr>
        <xdr:cNvPr id="83" name="n_2mainValue【道路】&#10;有形固定資産減価償却率"/>
        <xdr:cNvSpPr txBox="1"/>
      </xdr:nvSpPr>
      <xdr:spPr>
        <a:xfrm>
          <a:off x="2705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4" name="n_3main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104282</xdr:rowOff>
    </xdr:from>
    <xdr:to>
      <xdr:col>55</xdr:col>
      <xdr:colOff>50800</xdr:colOff>
      <xdr:row>41</xdr:row>
      <xdr:rowOff>34432</xdr:rowOff>
    </xdr:to>
    <xdr:sp macro="" textlink="">
      <xdr:nvSpPr>
        <xdr:cNvPr id="123" name="楕円 122"/>
        <xdr:cNvSpPr/>
      </xdr:nvSpPr>
      <xdr:spPr>
        <a:xfrm>
          <a:off x="10426700" y="69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127159</xdr:rowOff>
    </xdr:from>
    <xdr:ext cx="534377" cy="259045"/>
    <xdr:sp macro="" textlink="">
      <xdr:nvSpPr>
        <xdr:cNvPr id="124" name="【道路】&#10;一人当たり延長該当値テキスト"/>
        <xdr:cNvSpPr txBox="1"/>
      </xdr:nvSpPr>
      <xdr:spPr>
        <a:xfrm>
          <a:off x="10515600" y="68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106587</xdr:rowOff>
    </xdr:from>
    <xdr:to>
      <xdr:col>50</xdr:col>
      <xdr:colOff>165100</xdr:colOff>
      <xdr:row>41</xdr:row>
      <xdr:rowOff>36737</xdr:rowOff>
    </xdr:to>
    <xdr:sp macro="" textlink="">
      <xdr:nvSpPr>
        <xdr:cNvPr id="125" name="楕円 124"/>
        <xdr:cNvSpPr/>
      </xdr:nvSpPr>
      <xdr:spPr>
        <a:xfrm>
          <a:off x="9588500" y="69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155082</xdr:rowOff>
    </xdr:from>
    <xdr:to>
      <xdr:col>55</xdr:col>
      <xdr:colOff>0</xdr:colOff>
      <xdr:row>40</xdr:row>
      <xdr:rowOff>157387</xdr:rowOff>
    </xdr:to>
    <xdr:cxnSp macro="">
      <xdr:nvCxnSpPr>
        <xdr:cNvPr id="126" name="直線コネクタ 125"/>
        <xdr:cNvCxnSpPr/>
      </xdr:nvCxnSpPr>
      <xdr:spPr>
        <a:xfrm flipV="1">
          <a:off x="9639300" y="7013082"/>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21320</xdr:rowOff>
    </xdr:from>
    <xdr:to>
      <xdr:col>46</xdr:col>
      <xdr:colOff>38100</xdr:colOff>
      <xdr:row>41</xdr:row>
      <xdr:rowOff>122920</xdr:rowOff>
    </xdr:to>
    <xdr:sp macro="" textlink="">
      <xdr:nvSpPr>
        <xdr:cNvPr id="127" name="楕円 126"/>
        <xdr:cNvSpPr/>
      </xdr:nvSpPr>
      <xdr:spPr>
        <a:xfrm>
          <a:off x="8699500" y="70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157387</xdr:rowOff>
    </xdr:from>
    <xdr:to>
      <xdr:col>50</xdr:col>
      <xdr:colOff>114300</xdr:colOff>
      <xdr:row>41</xdr:row>
      <xdr:rowOff>72120</xdr:rowOff>
    </xdr:to>
    <xdr:cxnSp macro="">
      <xdr:nvCxnSpPr>
        <xdr:cNvPr id="128" name="直線コネクタ 127"/>
        <xdr:cNvCxnSpPr/>
      </xdr:nvCxnSpPr>
      <xdr:spPr>
        <a:xfrm flipV="1">
          <a:off x="8750300" y="7015387"/>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29"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0"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1"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53264</xdr:rowOff>
    </xdr:from>
    <xdr:ext cx="534377" cy="259045"/>
    <xdr:sp macro="" textlink="">
      <xdr:nvSpPr>
        <xdr:cNvPr id="132" name="n_1mainValue【道路】&#10;一人当たり延長"/>
        <xdr:cNvSpPr txBox="1"/>
      </xdr:nvSpPr>
      <xdr:spPr>
        <a:xfrm>
          <a:off x="9359411" y="67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114047</xdr:rowOff>
    </xdr:from>
    <xdr:ext cx="534377" cy="259045"/>
    <xdr:sp macro="" textlink="">
      <xdr:nvSpPr>
        <xdr:cNvPr id="133" name="n_2mainValue【道路】&#10;一人当たり延長"/>
        <xdr:cNvSpPr txBox="1"/>
      </xdr:nvSpPr>
      <xdr:spPr>
        <a:xfrm>
          <a:off x="8483111" y="71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9" name="直線コネクタ 158"/>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0"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1" name="直線コネクタ 160"/>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2"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3" name="直線コネクタ 162"/>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4"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5" name="フローチャート: 判断 164"/>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6" name="フローチャート: 判断 16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7" name="フローチャート: 判断 166"/>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8" name="フローチャート: 判断 167"/>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63500</xdr:rowOff>
    </xdr:from>
    <xdr:to>
      <xdr:col>10</xdr:col>
      <xdr:colOff>165100</xdr:colOff>
      <xdr:row>58</xdr:row>
      <xdr:rowOff>165100</xdr:rowOff>
    </xdr:to>
    <xdr:sp macro="" textlink="">
      <xdr:nvSpPr>
        <xdr:cNvPr id="174" name="楕円 173"/>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7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78" name="n_3mainValue【橋りょう・トンネル】&#10;有形固定資産減価償却率"/>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2" name="テキスト ボックス 19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4" name="テキスト ボックス 19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6" name="テキスト ボックス 19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0" name="直線コネクタ 199"/>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1"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2" name="直線コネクタ 201"/>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3"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4" name="直線コネクタ 203"/>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5"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6" name="フローチャート: 判断 205"/>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07" name="フローチャート: 判断 206"/>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08" name="フローチャート: 判断 207"/>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09" name="フローチャート: 判断 208"/>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156519</xdr:rowOff>
    </xdr:from>
    <xdr:to>
      <xdr:col>41</xdr:col>
      <xdr:colOff>101600</xdr:colOff>
      <xdr:row>61</xdr:row>
      <xdr:rowOff>86669</xdr:rowOff>
    </xdr:to>
    <xdr:sp macro="" textlink="">
      <xdr:nvSpPr>
        <xdr:cNvPr id="215" name="楕円 214"/>
        <xdr:cNvSpPr/>
      </xdr:nvSpPr>
      <xdr:spPr>
        <a:xfrm>
          <a:off x="7810500" y="104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70065</xdr:rowOff>
    </xdr:from>
    <xdr:ext cx="599010" cy="259045"/>
    <xdr:sp macro="" textlink="">
      <xdr:nvSpPr>
        <xdr:cNvPr id="216"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17"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18"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103196</xdr:rowOff>
    </xdr:from>
    <xdr:ext cx="690189" cy="259045"/>
    <xdr:sp macro="" textlink="">
      <xdr:nvSpPr>
        <xdr:cNvPr id="219" name="n_3mainValue【橋りょう・トンネル】&#10;一人当たり有形固定資産（償却資産）額"/>
        <xdr:cNvSpPr txBox="1"/>
      </xdr:nvSpPr>
      <xdr:spPr>
        <a:xfrm>
          <a:off x="7516205" y="10218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44" name="直線コネクタ 243"/>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45"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46" name="直線コネクタ 245"/>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49"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0" name="フローチャート: 判断 24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51" name="フローチャート: 判断 250"/>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52" name="フローチャート: 判断 251"/>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53" name="フローチャート: 判断 252"/>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59" name="楕円 258"/>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60"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61" name="楕円 260"/>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99061</xdr:rowOff>
    </xdr:to>
    <xdr:cxnSp macro="">
      <xdr:nvCxnSpPr>
        <xdr:cNvPr id="262" name="直線コネクタ 261"/>
        <xdr:cNvCxnSpPr/>
      </xdr:nvCxnSpPr>
      <xdr:spPr>
        <a:xfrm>
          <a:off x="3797300" y="142798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63" name="楕円 262"/>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91439</xdr:rowOff>
    </xdr:to>
    <xdr:cxnSp macro="">
      <xdr:nvCxnSpPr>
        <xdr:cNvPr id="264" name="直線コネクタ 263"/>
        <xdr:cNvCxnSpPr/>
      </xdr:nvCxnSpPr>
      <xdr:spPr>
        <a:xfrm flipV="1">
          <a:off x="2908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265" name="楕円 264"/>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144780</xdr:rowOff>
    </xdr:to>
    <xdr:cxnSp macro="">
      <xdr:nvCxnSpPr>
        <xdr:cNvPr id="266" name="直線コネクタ 265"/>
        <xdr:cNvCxnSpPr/>
      </xdr:nvCxnSpPr>
      <xdr:spPr>
        <a:xfrm flipV="1">
          <a:off x="2019300" y="14321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67"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68"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69"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70" name="n_1main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271" name="n_2mainValue【公営住宅】&#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272"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96" name="直線コネクタ 295"/>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97"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98" name="直線コネクタ 297"/>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99"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0" name="直線コネクタ 299"/>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1"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2" name="フローチャート: 判断 301"/>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3" name="フローチャート: 判断 302"/>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04" name="フローチャート: 判断 303"/>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05" name="フローチャート: 判断 304"/>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54356</xdr:rowOff>
    </xdr:from>
    <xdr:to>
      <xdr:col>55</xdr:col>
      <xdr:colOff>50800</xdr:colOff>
      <xdr:row>83</xdr:row>
      <xdr:rowOff>155956</xdr:rowOff>
    </xdr:to>
    <xdr:sp macro="" textlink="">
      <xdr:nvSpPr>
        <xdr:cNvPr id="311" name="楕円 310"/>
        <xdr:cNvSpPr/>
      </xdr:nvSpPr>
      <xdr:spPr>
        <a:xfrm>
          <a:off x="1042670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77233</xdr:rowOff>
    </xdr:from>
    <xdr:ext cx="469744" cy="259045"/>
    <xdr:sp macro="" textlink="">
      <xdr:nvSpPr>
        <xdr:cNvPr id="312" name="【公営住宅】&#10;一人当たり面積該当値テキスト"/>
        <xdr:cNvSpPr txBox="1"/>
      </xdr:nvSpPr>
      <xdr:spPr>
        <a:xfrm>
          <a:off x="10515600" y="141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59689</xdr:rowOff>
    </xdr:from>
    <xdr:to>
      <xdr:col>50</xdr:col>
      <xdr:colOff>165100</xdr:colOff>
      <xdr:row>83</xdr:row>
      <xdr:rowOff>161289</xdr:rowOff>
    </xdr:to>
    <xdr:sp macro="" textlink="">
      <xdr:nvSpPr>
        <xdr:cNvPr id="313" name="楕円 312"/>
        <xdr:cNvSpPr/>
      </xdr:nvSpPr>
      <xdr:spPr>
        <a:xfrm>
          <a:off x="958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105156</xdr:rowOff>
    </xdr:from>
    <xdr:to>
      <xdr:col>55</xdr:col>
      <xdr:colOff>0</xdr:colOff>
      <xdr:row>83</xdr:row>
      <xdr:rowOff>110489</xdr:rowOff>
    </xdr:to>
    <xdr:cxnSp macro="">
      <xdr:nvCxnSpPr>
        <xdr:cNvPr id="314" name="直線コネクタ 313"/>
        <xdr:cNvCxnSpPr/>
      </xdr:nvCxnSpPr>
      <xdr:spPr>
        <a:xfrm flipV="1">
          <a:off x="9639300" y="1433550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65596</xdr:rowOff>
    </xdr:from>
    <xdr:to>
      <xdr:col>46</xdr:col>
      <xdr:colOff>38100</xdr:colOff>
      <xdr:row>83</xdr:row>
      <xdr:rowOff>167196</xdr:rowOff>
    </xdr:to>
    <xdr:sp macro="" textlink="">
      <xdr:nvSpPr>
        <xdr:cNvPr id="315" name="楕円 314"/>
        <xdr:cNvSpPr/>
      </xdr:nvSpPr>
      <xdr:spPr>
        <a:xfrm>
          <a:off x="8699500" y="14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110489</xdr:rowOff>
    </xdr:from>
    <xdr:to>
      <xdr:col>50</xdr:col>
      <xdr:colOff>114300</xdr:colOff>
      <xdr:row>83</xdr:row>
      <xdr:rowOff>116396</xdr:rowOff>
    </xdr:to>
    <xdr:cxnSp macro="">
      <xdr:nvCxnSpPr>
        <xdr:cNvPr id="316" name="直線コネクタ 315"/>
        <xdr:cNvCxnSpPr/>
      </xdr:nvCxnSpPr>
      <xdr:spPr>
        <a:xfrm flipV="1">
          <a:off x="8750300" y="1434083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17"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18"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19"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152416</xdr:rowOff>
    </xdr:from>
    <xdr:ext cx="469744" cy="259045"/>
    <xdr:sp macro="" textlink="">
      <xdr:nvSpPr>
        <xdr:cNvPr id="320" name="n_1main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12273</xdr:rowOff>
    </xdr:from>
    <xdr:ext cx="469744" cy="259045"/>
    <xdr:sp macro="" textlink="">
      <xdr:nvSpPr>
        <xdr:cNvPr id="321" name="n_2mainValue【公営住宅】&#10;一人当たり面積"/>
        <xdr:cNvSpPr txBox="1"/>
      </xdr:nvSpPr>
      <xdr:spPr>
        <a:xfrm>
          <a:off x="8515427" y="1407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3" name="直線コネクタ 362"/>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64"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65" name="直線コネクタ 364"/>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66"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67" name="直線コネクタ 366"/>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68"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69" name="フローチャート: 判断 368"/>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0" name="フローチャート: 判断 369"/>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1" name="フローチャート: 判断 370"/>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2" name="フローチャート: 判断 371"/>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133169</xdr:rowOff>
    </xdr:from>
    <xdr:to>
      <xdr:col>85</xdr:col>
      <xdr:colOff>177800</xdr:colOff>
      <xdr:row>34</xdr:row>
      <xdr:rowOff>63319</xdr:rowOff>
    </xdr:to>
    <xdr:sp macro="" textlink="">
      <xdr:nvSpPr>
        <xdr:cNvPr id="378" name="楕円 377"/>
        <xdr:cNvSpPr/>
      </xdr:nvSpPr>
      <xdr:spPr>
        <a:xfrm>
          <a:off x="162687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156046</xdr:rowOff>
    </xdr:from>
    <xdr:ext cx="405111" cy="259045"/>
    <xdr:sp macro="" textlink="">
      <xdr:nvSpPr>
        <xdr:cNvPr id="379" name="【認定こども園・幼稚園・保育所】&#10;有形固定資産減価償却率該当値テキスト"/>
        <xdr:cNvSpPr txBox="1"/>
      </xdr:nvSpPr>
      <xdr:spPr>
        <a:xfrm>
          <a:off x="16357600" y="56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169092</xdr:rowOff>
    </xdr:from>
    <xdr:to>
      <xdr:col>81</xdr:col>
      <xdr:colOff>101600</xdr:colOff>
      <xdr:row>34</xdr:row>
      <xdr:rowOff>99242</xdr:rowOff>
    </xdr:to>
    <xdr:sp macro="" textlink="">
      <xdr:nvSpPr>
        <xdr:cNvPr id="380" name="楕円 379"/>
        <xdr:cNvSpPr/>
      </xdr:nvSpPr>
      <xdr:spPr>
        <a:xfrm>
          <a:off x="15430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12519</xdr:rowOff>
    </xdr:from>
    <xdr:to>
      <xdr:col>85</xdr:col>
      <xdr:colOff>127000</xdr:colOff>
      <xdr:row>34</xdr:row>
      <xdr:rowOff>48442</xdr:rowOff>
    </xdr:to>
    <xdr:cxnSp macro="">
      <xdr:nvCxnSpPr>
        <xdr:cNvPr id="381" name="直線コネクタ 380"/>
        <xdr:cNvCxnSpPr/>
      </xdr:nvCxnSpPr>
      <xdr:spPr>
        <a:xfrm flipV="1">
          <a:off x="15481300" y="58418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33564</xdr:rowOff>
    </xdr:from>
    <xdr:to>
      <xdr:col>76</xdr:col>
      <xdr:colOff>165100</xdr:colOff>
      <xdr:row>34</xdr:row>
      <xdr:rowOff>135164</xdr:rowOff>
    </xdr:to>
    <xdr:sp macro="" textlink="">
      <xdr:nvSpPr>
        <xdr:cNvPr id="382" name="楕円 381"/>
        <xdr:cNvSpPr/>
      </xdr:nvSpPr>
      <xdr:spPr>
        <a:xfrm>
          <a:off x="14541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48442</xdr:rowOff>
    </xdr:from>
    <xdr:to>
      <xdr:col>81</xdr:col>
      <xdr:colOff>50800</xdr:colOff>
      <xdr:row>34</xdr:row>
      <xdr:rowOff>84364</xdr:rowOff>
    </xdr:to>
    <xdr:cxnSp macro="">
      <xdr:nvCxnSpPr>
        <xdr:cNvPr id="383" name="直線コネクタ 382"/>
        <xdr:cNvCxnSpPr/>
      </xdr:nvCxnSpPr>
      <xdr:spPr>
        <a:xfrm flipV="1">
          <a:off x="14592300" y="58777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69487</xdr:rowOff>
    </xdr:from>
    <xdr:to>
      <xdr:col>72</xdr:col>
      <xdr:colOff>38100</xdr:colOff>
      <xdr:row>34</xdr:row>
      <xdr:rowOff>171087</xdr:rowOff>
    </xdr:to>
    <xdr:sp macro="" textlink="">
      <xdr:nvSpPr>
        <xdr:cNvPr id="384" name="楕円 383"/>
        <xdr:cNvSpPr/>
      </xdr:nvSpPr>
      <xdr:spPr>
        <a:xfrm>
          <a:off x="13652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84364</xdr:rowOff>
    </xdr:from>
    <xdr:to>
      <xdr:col>76</xdr:col>
      <xdr:colOff>114300</xdr:colOff>
      <xdr:row>34</xdr:row>
      <xdr:rowOff>120287</xdr:rowOff>
    </xdr:to>
    <xdr:cxnSp macro="">
      <xdr:nvCxnSpPr>
        <xdr:cNvPr id="385" name="直線コネクタ 384"/>
        <xdr:cNvCxnSpPr/>
      </xdr:nvCxnSpPr>
      <xdr:spPr>
        <a:xfrm flipV="1">
          <a:off x="13703300" y="5913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86"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87"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388"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115769</xdr:rowOff>
    </xdr:from>
    <xdr:ext cx="405111" cy="259045"/>
    <xdr:sp macro="" textlink="">
      <xdr:nvSpPr>
        <xdr:cNvPr id="389" name="n_1mainValue【認定こども園・幼稚園・保育所】&#10;有形固定資産減価償却率"/>
        <xdr:cNvSpPr txBox="1"/>
      </xdr:nvSpPr>
      <xdr:spPr>
        <a:xfrm>
          <a:off x="15266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151691</xdr:rowOff>
    </xdr:from>
    <xdr:ext cx="405111" cy="259045"/>
    <xdr:sp macro="" textlink="">
      <xdr:nvSpPr>
        <xdr:cNvPr id="390" name="n_2mainValue【認定こども園・幼稚園・保育所】&#10;有形固定資産減価償却率"/>
        <xdr:cNvSpPr txBox="1"/>
      </xdr:nvSpPr>
      <xdr:spPr>
        <a:xfrm>
          <a:off x="14389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16164</xdr:rowOff>
    </xdr:from>
    <xdr:ext cx="405111" cy="259045"/>
    <xdr:sp macro="" textlink="">
      <xdr:nvSpPr>
        <xdr:cNvPr id="391" name="n_3mainValue【認定こども園・幼稚園・保育所】&#10;有形固定資産減価償却率"/>
        <xdr:cNvSpPr txBox="1"/>
      </xdr:nvSpPr>
      <xdr:spPr>
        <a:xfrm>
          <a:off x="13500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3" name="直線コネクタ 412"/>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4"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5" name="直線コネクタ 414"/>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6"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17" name="直線コネクタ 416"/>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18"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19" name="フローチャート: 判断 41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0" name="フローチャート: 判断 419"/>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1" name="フローチャート: 判断 420"/>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2" name="フローチャート: 判断 421"/>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134214</xdr:rowOff>
    </xdr:from>
    <xdr:to>
      <xdr:col>116</xdr:col>
      <xdr:colOff>114300</xdr:colOff>
      <xdr:row>41</xdr:row>
      <xdr:rowOff>64364</xdr:rowOff>
    </xdr:to>
    <xdr:sp macro="" textlink="">
      <xdr:nvSpPr>
        <xdr:cNvPr id="428" name="楕円 427"/>
        <xdr:cNvSpPr/>
      </xdr:nvSpPr>
      <xdr:spPr>
        <a:xfrm>
          <a:off x="22110700" y="69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49141</xdr:rowOff>
    </xdr:from>
    <xdr:ext cx="469744" cy="259045"/>
    <xdr:sp macro="" textlink="">
      <xdr:nvSpPr>
        <xdr:cNvPr id="429" name="【認定こども園・幼稚園・保育所】&#10;一人当たり面積該当値テキスト"/>
        <xdr:cNvSpPr txBox="1"/>
      </xdr:nvSpPr>
      <xdr:spPr>
        <a:xfrm>
          <a:off x="22199600" y="69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30" name="楕円 429"/>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13564</xdr:rowOff>
    </xdr:from>
    <xdr:to>
      <xdr:col>116</xdr:col>
      <xdr:colOff>63500</xdr:colOff>
      <xdr:row>41</xdr:row>
      <xdr:rowOff>14478</xdr:rowOff>
    </xdr:to>
    <xdr:cxnSp macro="">
      <xdr:nvCxnSpPr>
        <xdr:cNvPr id="431" name="直線コネクタ 430"/>
        <xdr:cNvCxnSpPr/>
      </xdr:nvCxnSpPr>
      <xdr:spPr>
        <a:xfrm flipV="1">
          <a:off x="21323300" y="70430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136957</xdr:rowOff>
    </xdr:from>
    <xdr:to>
      <xdr:col>107</xdr:col>
      <xdr:colOff>101600</xdr:colOff>
      <xdr:row>41</xdr:row>
      <xdr:rowOff>67107</xdr:rowOff>
    </xdr:to>
    <xdr:sp macro="" textlink="">
      <xdr:nvSpPr>
        <xdr:cNvPr id="432" name="楕円 431"/>
        <xdr:cNvSpPr/>
      </xdr:nvSpPr>
      <xdr:spPr>
        <a:xfrm>
          <a:off x="20383500" y="6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16307</xdr:rowOff>
    </xdr:to>
    <xdr:cxnSp macro="">
      <xdr:nvCxnSpPr>
        <xdr:cNvPr id="433" name="直線コネクタ 432"/>
        <xdr:cNvCxnSpPr/>
      </xdr:nvCxnSpPr>
      <xdr:spPr>
        <a:xfrm flipV="1">
          <a:off x="20434300" y="70439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4"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5"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6"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437"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58234</xdr:rowOff>
    </xdr:from>
    <xdr:ext cx="469744" cy="259045"/>
    <xdr:sp macro="" textlink="">
      <xdr:nvSpPr>
        <xdr:cNvPr id="438" name="n_2mainValue【認定こども園・幼稚園・保育所】&#10;一人当たり面積"/>
        <xdr:cNvSpPr txBox="1"/>
      </xdr:nvSpPr>
      <xdr:spPr>
        <a:xfrm>
          <a:off x="20199427" y="708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0" name="テキスト ボックス 44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0" name="テキスト ボックス 45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2" name="テキスト ボックス 4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4" name="直線コネクタ 463"/>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5"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6" name="直線コネクタ 465"/>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67"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68" name="直線コネクタ 467"/>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69"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0" name="フローチャート: 判断 469"/>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1" name="フローチャート: 判断 470"/>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2" name="フローチャート: 判断 47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3" name="フローチャート: 判断 472"/>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123916</xdr:rowOff>
    </xdr:from>
    <xdr:to>
      <xdr:col>85</xdr:col>
      <xdr:colOff>177800</xdr:colOff>
      <xdr:row>59</xdr:row>
      <xdr:rowOff>54066</xdr:rowOff>
    </xdr:to>
    <xdr:sp macro="" textlink="">
      <xdr:nvSpPr>
        <xdr:cNvPr id="479" name="楕円 478"/>
        <xdr:cNvSpPr/>
      </xdr:nvSpPr>
      <xdr:spPr>
        <a:xfrm>
          <a:off x="16268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146793</xdr:rowOff>
    </xdr:from>
    <xdr:ext cx="405111" cy="259045"/>
    <xdr:sp macro="" textlink="">
      <xdr:nvSpPr>
        <xdr:cNvPr id="480" name="【学校施設】&#10;有形固定資産減価償却率該当値テキスト"/>
        <xdr:cNvSpPr txBox="1"/>
      </xdr:nvSpPr>
      <xdr:spPr>
        <a:xfrm>
          <a:off x="16357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481" name="楕円 480"/>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59</xdr:row>
      <xdr:rowOff>3266</xdr:rowOff>
    </xdr:to>
    <xdr:cxnSp macro="">
      <xdr:nvCxnSpPr>
        <xdr:cNvPr id="482" name="直線コネクタ 481"/>
        <xdr:cNvCxnSpPr/>
      </xdr:nvCxnSpPr>
      <xdr:spPr>
        <a:xfrm>
          <a:off x="15481300" y="101073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483" name="楕円 482"/>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27759</xdr:rowOff>
    </xdr:to>
    <xdr:cxnSp macro="">
      <xdr:nvCxnSpPr>
        <xdr:cNvPr id="484" name="直線コネクタ 483"/>
        <xdr:cNvCxnSpPr/>
      </xdr:nvCxnSpPr>
      <xdr:spPr>
        <a:xfrm flipV="1">
          <a:off x="14592300" y="101073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151674</xdr:rowOff>
    </xdr:from>
    <xdr:to>
      <xdr:col>72</xdr:col>
      <xdr:colOff>38100</xdr:colOff>
      <xdr:row>59</xdr:row>
      <xdr:rowOff>81824</xdr:rowOff>
    </xdr:to>
    <xdr:sp macro="" textlink="">
      <xdr:nvSpPr>
        <xdr:cNvPr id="485" name="楕円 484"/>
        <xdr:cNvSpPr/>
      </xdr:nvSpPr>
      <xdr:spPr>
        <a:xfrm>
          <a:off x="1365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31024</xdr:rowOff>
    </xdr:to>
    <xdr:cxnSp macro="">
      <xdr:nvCxnSpPr>
        <xdr:cNvPr id="486" name="直線コネクタ 485"/>
        <xdr:cNvCxnSpPr/>
      </xdr:nvCxnSpPr>
      <xdr:spPr>
        <a:xfrm flipV="1">
          <a:off x="13703300" y="101433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7"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8"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489"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490" name="n_1mainValue【学校施設】&#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491"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98351</xdr:rowOff>
    </xdr:from>
    <xdr:ext cx="405111" cy="259045"/>
    <xdr:sp macro="" textlink="">
      <xdr:nvSpPr>
        <xdr:cNvPr id="492" name="n_3mainValue【学校施設】&#10;有形固定資産減価償却率"/>
        <xdr:cNvSpPr txBox="1"/>
      </xdr:nvSpPr>
      <xdr:spPr>
        <a:xfrm>
          <a:off x="13500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18161</xdr:rowOff>
    </xdr:from>
    <xdr:to>
      <xdr:col>116</xdr:col>
      <xdr:colOff>114300</xdr:colOff>
      <xdr:row>64</xdr:row>
      <xdr:rowOff>119761</xdr:rowOff>
    </xdr:to>
    <xdr:sp macro="" textlink="">
      <xdr:nvSpPr>
        <xdr:cNvPr id="532" name="楕円 531"/>
        <xdr:cNvSpPr/>
      </xdr:nvSpPr>
      <xdr:spPr>
        <a:xfrm>
          <a:off x="22110700" y="10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104538</xdr:rowOff>
    </xdr:from>
    <xdr:ext cx="469744" cy="259045"/>
    <xdr:sp macro="" textlink="">
      <xdr:nvSpPr>
        <xdr:cNvPr id="533" name="【学校施設】&#10;一人当たり面積該当値テキスト"/>
        <xdr:cNvSpPr txBox="1"/>
      </xdr:nvSpPr>
      <xdr:spPr>
        <a:xfrm>
          <a:off x="22199600" y="1090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22161</xdr:rowOff>
    </xdr:from>
    <xdr:to>
      <xdr:col>112</xdr:col>
      <xdr:colOff>38100</xdr:colOff>
      <xdr:row>64</xdr:row>
      <xdr:rowOff>123761</xdr:rowOff>
    </xdr:to>
    <xdr:sp macro="" textlink="">
      <xdr:nvSpPr>
        <xdr:cNvPr id="534" name="楕円 533"/>
        <xdr:cNvSpPr/>
      </xdr:nvSpPr>
      <xdr:spPr>
        <a:xfrm>
          <a:off x="21272500" y="10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68961</xdr:rowOff>
    </xdr:from>
    <xdr:to>
      <xdr:col>116</xdr:col>
      <xdr:colOff>63500</xdr:colOff>
      <xdr:row>64</xdr:row>
      <xdr:rowOff>72961</xdr:rowOff>
    </xdr:to>
    <xdr:cxnSp macro="">
      <xdr:nvCxnSpPr>
        <xdr:cNvPr id="535" name="直線コネクタ 534"/>
        <xdr:cNvCxnSpPr/>
      </xdr:nvCxnSpPr>
      <xdr:spPr>
        <a:xfrm flipV="1">
          <a:off x="21323300" y="1104176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26543</xdr:rowOff>
    </xdr:from>
    <xdr:to>
      <xdr:col>107</xdr:col>
      <xdr:colOff>101600</xdr:colOff>
      <xdr:row>64</xdr:row>
      <xdr:rowOff>128143</xdr:rowOff>
    </xdr:to>
    <xdr:sp macro="" textlink="">
      <xdr:nvSpPr>
        <xdr:cNvPr id="536" name="楕円 535"/>
        <xdr:cNvSpPr/>
      </xdr:nvSpPr>
      <xdr:spPr>
        <a:xfrm>
          <a:off x="203835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72961</xdr:rowOff>
    </xdr:from>
    <xdr:to>
      <xdr:col>111</xdr:col>
      <xdr:colOff>177800</xdr:colOff>
      <xdr:row>64</xdr:row>
      <xdr:rowOff>77343</xdr:rowOff>
    </xdr:to>
    <xdr:cxnSp macro="">
      <xdr:nvCxnSpPr>
        <xdr:cNvPr id="537" name="直線コネクタ 536"/>
        <xdr:cNvCxnSpPr/>
      </xdr:nvCxnSpPr>
      <xdr:spPr>
        <a:xfrm flipV="1">
          <a:off x="20434300" y="11045761"/>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114888</xdr:rowOff>
    </xdr:from>
    <xdr:ext cx="469744" cy="259045"/>
    <xdr:sp macro="" textlink="">
      <xdr:nvSpPr>
        <xdr:cNvPr id="541" name="n_1mainValue【学校施設】&#10;一人当たり面積"/>
        <xdr:cNvSpPr txBox="1"/>
      </xdr:nvSpPr>
      <xdr:spPr>
        <a:xfrm>
          <a:off x="21075727" y="110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119270</xdr:rowOff>
    </xdr:from>
    <xdr:ext cx="469744" cy="259045"/>
    <xdr:sp macro="" textlink="">
      <xdr:nvSpPr>
        <xdr:cNvPr id="542" name="n_2mainValue【学校施設】&#10;一人当たり面積"/>
        <xdr:cNvSpPr txBox="1"/>
      </xdr:nvSpPr>
      <xdr:spPr>
        <a:xfrm>
          <a:off x="20199427" y="110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58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599" name="楕円 598"/>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113228</xdr:rowOff>
    </xdr:from>
    <xdr:ext cx="405111" cy="259045"/>
    <xdr:sp macro="" textlink="">
      <xdr:nvSpPr>
        <xdr:cNvPr id="600" name="【公民館】&#10;有形固定資産減価償却率該当値テキスト"/>
        <xdr:cNvSpPr txBox="1"/>
      </xdr:nvSpPr>
      <xdr:spPr>
        <a:xfrm>
          <a:off x="16357600"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601" name="楕円 600"/>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56606</xdr:rowOff>
    </xdr:to>
    <xdr:cxnSp macro="">
      <xdr:nvCxnSpPr>
        <xdr:cNvPr id="602" name="直線コネクタ 601"/>
        <xdr:cNvCxnSpPr/>
      </xdr:nvCxnSpPr>
      <xdr:spPr>
        <a:xfrm flipV="1">
          <a:off x="15481300" y="178449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603" name="楕円 602"/>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56606</xdr:rowOff>
    </xdr:from>
    <xdr:to>
      <xdr:col>81</xdr:col>
      <xdr:colOff>50800</xdr:colOff>
      <xdr:row>104</xdr:row>
      <xdr:rowOff>100693</xdr:rowOff>
    </xdr:to>
    <xdr:cxnSp macro="">
      <xdr:nvCxnSpPr>
        <xdr:cNvPr id="604" name="直線コネクタ 603"/>
        <xdr:cNvCxnSpPr/>
      </xdr:nvCxnSpPr>
      <xdr:spPr>
        <a:xfrm flipV="1">
          <a:off x="14592300" y="1788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05" name="楕円 604"/>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100693</xdr:rowOff>
    </xdr:from>
    <xdr:to>
      <xdr:col>76</xdr:col>
      <xdr:colOff>114300</xdr:colOff>
      <xdr:row>105</xdr:row>
      <xdr:rowOff>14151</xdr:rowOff>
    </xdr:to>
    <xdr:cxnSp macro="">
      <xdr:nvCxnSpPr>
        <xdr:cNvPr id="606" name="直線コネクタ 605"/>
        <xdr:cNvCxnSpPr/>
      </xdr:nvCxnSpPr>
      <xdr:spPr>
        <a:xfrm flipV="1">
          <a:off x="13703300" y="1793149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0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08"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98533</xdr:rowOff>
    </xdr:from>
    <xdr:ext cx="405111" cy="259045"/>
    <xdr:sp macro="" textlink="">
      <xdr:nvSpPr>
        <xdr:cNvPr id="610" name="n_1mainValue【公民館】&#10;有形固定資産減価償却率"/>
        <xdr:cNvSpPr txBox="1"/>
      </xdr:nvSpPr>
      <xdr:spPr>
        <a:xfrm>
          <a:off x="152660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611" name="n_2mainValue【公民館】&#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612" name="n_3mainValue【公民館】&#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6" name="直線コネクタ 63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8" name="直線コネクタ 63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40" name="直線コネクタ 63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4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42" name="フローチャート: 判断 64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3" name="フローチャート: 判断 64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4" name="フローチャート: 判断 64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5" name="フローチャート: 判断 64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651" name="楕円 650"/>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135145</xdr:rowOff>
    </xdr:from>
    <xdr:ext cx="469744" cy="259045"/>
    <xdr:sp macro="" textlink="">
      <xdr:nvSpPr>
        <xdr:cNvPr id="652" name="【公民館】&#10;一人当たり面積該当値テキスト"/>
        <xdr:cNvSpPr txBox="1"/>
      </xdr:nvSpPr>
      <xdr:spPr>
        <a:xfrm>
          <a:off x="22199600"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117602</xdr:rowOff>
    </xdr:from>
    <xdr:to>
      <xdr:col>112</xdr:col>
      <xdr:colOff>38100</xdr:colOff>
      <xdr:row>106</xdr:row>
      <xdr:rowOff>47752</xdr:rowOff>
    </xdr:to>
    <xdr:sp macro="" textlink="">
      <xdr:nvSpPr>
        <xdr:cNvPr id="653" name="楕円 652"/>
        <xdr:cNvSpPr/>
      </xdr:nvSpPr>
      <xdr:spPr>
        <a:xfrm>
          <a:off x="21272500" y="181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168402</xdr:rowOff>
    </xdr:to>
    <xdr:cxnSp macro="">
      <xdr:nvCxnSpPr>
        <xdr:cNvPr id="654" name="直線コネクタ 653"/>
        <xdr:cNvCxnSpPr/>
      </xdr:nvCxnSpPr>
      <xdr:spPr>
        <a:xfrm flipV="1">
          <a:off x="21323300" y="1816531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655" name="楕円 654"/>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168402</xdr:rowOff>
    </xdr:from>
    <xdr:to>
      <xdr:col>111</xdr:col>
      <xdr:colOff>177800</xdr:colOff>
      <xdr:row>106</xdr:row>
      <xdr:rowOff>3048</xdr:rowOff>
    </xdr:to>
    <xdr:cxnSp macro="">
      <xdr:nvCxnSpPr>
        <xdr:cNvPr id="656" name="直線コネクタ 655"/>
        <xdr:cNvCxnSpPr/>
      </xdr:nvCxnSpPr>
      <xdr:spPr>
        <a:xfrm flipV="1">
          <a:off x="20434300" y="181706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57"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58"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9"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64279</xdr:rowOff>
    </xdr:from>
    <xdr:ext cx="469744" cy="259045"/>
    <xdr:sp macro="" textlink="">
      <xdr:nvSpPr>
        <xdr:cNvPr id="660" name="n_1mainValue【公民館】&#10;一人当たり面積"/>
        <xdr:cNvSpPr txBox="1"/>
      </xdr:nvSpPr>
      <xdr:spPr>
        <a:xfrm>
          <a:off x="21075727" y="178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661" name="n_2mainValue【公民館】&#10;一人当たり面積"/>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類似団体と比較して、特に有形固定資産減価償却率が高くなっている施設は、道路、幼稚園であり、特に低くなっている施設は、公営住宅、公民館である。公民館については、老朽化により平成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3" name="【図書館】&#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78" name="楕円 77"/>
        <xdr:cNvSpPr/>
      </xdr:nvSpPr>
      <xdr:spPr>
        <a:xfrm>
          <a:off x="1968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20683</xdr:rowOff>
    </xdr:to>
    <xdr:cxnSp macro="">
      <xdr:nvCxnSpPr>
        <xdr:cNvPr id="79" name="直線コネクタ 78"/>
        <xdr:cNvCxnSpPr/>
      </xdr:nvCxnSpPr>
      <xdr:spPr>
        <a:xfrm flipV="1">
          <a:off x="2019300" y="650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3"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4"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62610</xdr:rowOff>
    </xdr:from>
    <xdr:ext cx="405111" cy="259045"/>
    <xdr:sp macro="" textlink="">
      <xdr:nvSpPr>
        <xdr:cNvPr id="85" name="n_3mainValue【図書館】&#10;有形固定資産減価償却率"/>
        <xdr:cNvSpPr txBox="1"/>
      </xdr:nvSpPr>
      <xdr:spPr>
        <a:xfrm>
          <a:off x="1816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22" name="楕円 121"/>
        <xdr:cNvSpPr/>
      </xdr:nvSpPr>
      <xdr:spPr>
        <a:xfrm>
          <a:off x="10426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147845</xdr:rowOff>
    </xdr:from>
    <xdr:ext cx="469744" cy="259045"/>
    <xdr:sp macro="" textlink="">
      <xdr:nvSpPr>
        <xdr:cNvPr id="123" name="【図書館】&#10;一人当たり面積該当値テキスト"/>
        <xdr:cNvSpPr txBox="1"/>
      </xdr:nvSpPr>
      <xdr:spPr>
        <a:xfrm>
          <a:off x="10515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4" name="楕円 123"/>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53340</xdr:rowOff>
    </xdr:to>
    <xdr:cxnSp macro="">
      <xdr:nvCxnSpPr>
        <xdr:cNvPr id="125" name="直線コネクタ 124"/>
        <xdr:cNvCxnSpPr/>
      </xdr:nvCxnSpPr>
      <xdr:spPr>
        <a:xfrm flipV="1">
          <a:off x="9639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6" name="楕円 125"/>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27" name="直線コネクタ 126"/>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28" name="楕円 127"/>
        <xdr:cNvSpPr/>
      </xdr:nvSpPr>
      <xdr:spPr>
        <a:xfrm>
          <a:off x="7810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29" name="直線コネクタ 128"/>
        <xdr:cNvCxnSpPr/>
      </xdr:nvCxnSpPr>
      <xdr:spPr>
        <a:xfrm>
          <a:off x="7861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33"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4"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35" name="n_3mainValue【図書館】&#10;一人当たり面積"/>
        <xdr:cNvSpPr txBox="1"/>
      </xdr:nvSpPr>
      <xdr:spPr>
        <a:xfrm>
          <a:off x="7626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76" name="楕円 175"/>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97807</xdr:rowOff>
    </xdr:from>
    <xdr:ext cx="405111" cy="259045"/>
    <xdr:sp macro="" textlink="">
      <xdr:nvSpPr>
        <xdr:cNvPr id="177" name="【体育館・プール】&#10;有形固定資産減価償却率該当値テキスト"/>
        <xdr:cNvSpPr txBox="1"/>
      </xdr:nvSpPr>
      <xdr:spPr>
        <a:xfrm>
          <a:off x="4673600"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78" name="楕円 177"/>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160020</xdr:rowOff>
    </xdr:to>
    <xdr:cxnSp macro="">
      <xdr:nvCxnSpPr>
        <xdr:cNvPr id="179" name="直線コネクタ 178"/>
        <xdr:cNvCxnSpPr/>
      </xdr:nvCxnSpPr>
      <xdr:spPr>
        <a:xfrm flipV="1">
          <a:off x="3797300" y="9726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143510</xdr:rowOff>
    </xdr:from>
    <xdr:to>
      <xdr:col>15</xdr:col>
      <xdr:colOff>101600</xdr:colOff>
      <xdr:row>57</xdr:row>
      <xdr:rowOff>73660</xdr:rowOff>
    </xdr:to>
    <xdr:sp macro="" textlink="">
      <xdr:nvSpPr>
        <xdr:cNvPr id="180" name="楕円 179"/>
        <xdr:cNvSpPr/>
      </xdr:nvSpPr>
      <xdr:spPr>
        <a:xfrm>
          <a:off x="2857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22860</xdr:rowOff>
    </xdr:to>
    <xdr:cxnSp macro="">
      <xdr:nvCxnSpPr>
        <xdr:cNvPr id="181" name="直線コネクタ 180"/>
        <xdr:cNvCxnSpPr/>
      </xdr:nvCxnSpPr>
      <xdr:spPr>
        <a:xfrm flipV="1">
          <a:off x="2908300" y="9761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xdr:rowOff>
    </xdr:from>
    <xdr:to>
      <xdr:col>10</xdr:col>
      <xdr:colOff>165100</xdr:colOff>
      <xdr:row>57</xdr:row>
      <xdr:rowOff>114481</xdr:rowOff>
    </xdr:to>
    <xdr:sp macro="" textlink="">
      <xdr:nvSpPr>
        <xdr:cNvPr id="182" name="楕円 181"/>
        <xdr:cNvSpPr/>
      </xdr:nvSpPr>
      <xdr:spPr>
        <a:xfrm>
          <a:off x="1968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22860</xdr:rowOff>
    </xdr:from>
    <xdr:to>
      <xdr:col>15</xdr:col>
      <xdr:colOff>50800</xdr:colOff>
      <xdr:row>57</xdr:row>
      <xdr:rowOff>63681</xdr:rowOff>
    </xdr:to>
    <xdr:cxnSp macro="">
      <xdr:nvCxnSpPr>
        <xdr:cNvPr id="183" name="直線コネクタ 182"/>
        <xdr:cNvCxnSpPr/>
      </xdr:nvCxnSpPr>
      <xdr:spPr>
        <a:xfrm flipV="1">
          <a:off x="2019300" y="979551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87"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90187</xdr:rowOff>
    </xdr:from>
    <xdr:ext cx="405111" cy="259045"/>
    <xdr:sp macro="" textlink="">
      <xdr:nvSpPr>
        <xdr:cNvPr id="188" name="n_2mainValue【体育館・プール】&#10;有形固定資産減価償却率"/>
        <xdr:cNvSpPr txBox="1"/>
      </xdr:nvSpPr>
      <xdr:spPr>
        <a:xfrm>
          <a:off x="2705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131008</xdr:rowOff>
    </xdr:from>
    <xdr:ext cx="405111" cy="259045"/>
    <xdr:sp macro="" textlink="">
      <xdr:nvSpPr>
        <xdr:cNvPr id="189" name="n_3mainValue【体育館・プール】&#10;有形固定資産減価償却率"/>
        <xdr:cNvSpPr txBox="1"/>
      </xdr:nvSpPr>
      <xdr:spPr>
        <a:xfrm>
          <a:off x="1816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117602</xdr:rowOff>
    </xdr:from>
    <xdr:to>
      <xdr:col>55</xdr:col>
      <xdr:colOff>50800</xdr:colOff>
      <xdr:row>61</xdr:row>
      <xdr:rowOff>47752</xdr:rowOff>
    </xdr:to>
    <xdr:sp macro="" textlink="">
      <xdr:nvSpPr>
        <xdr:cNvPr id="228" name="楕円 227"/>
        <xdr:cNvSpPr/>
      </xdr:nvSpPr>
      <xdr:spPr>
        <a:xfrm>
          <a:off x="10426700" y="10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140479</xdr:rowOff>
    </xdr:from>
    <xdr:ext cx="469744" cy="259045"/>
    <xdr:sp macro="" textlink="">
      <xdr:nvSpPr>
        <xdr:cNvPr id="229" name="【体育館・プール】&#10;一人当たり面積該当値テキスト"/>
        <xdr:cNvSpPr txBox="1"/>
      </xdr:nvSpPr>
      <xdr:spPr>
        <a:xfrm>
          <a:off x="10515600"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123698</xdr:rowOff>
    </xdr:from>
    <xdr:to>
      <xdr:col>50</xdr:col>
      <xdr:colOff>165100</xdr:colOff>
      <xdr:row>61</xdr:row>
      <xdr:rowOff>53848</xdr:rowOff>
    </xdr:to>
    <xdr:sp macro="" textlink="">
      <xdr:nvSpPr>
        <xdr:cNvPr id="230" name="楕円 229"/>
        <xdr:cNvSpPr/>
      </xdr:nvSpPr>
      <xdr:spPr>
        <a:xfrm>
          <a:off x="9588500" y="10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168402</xdr:rowOff>
    </xdr:from>
    <xdr:to>
      <xdr:col>55</xdr:col>
      <xdr:colOff>0</xdr:colOff>
      <xdr:row>61</xdr:row>
      <xdr:rowOff>3048</xdr:rowOff>
    </xdr:to>
    <xdr:cxnSp macro="">
      <xdr:nvCxnSpPr>
        <xdr:cNvPr id="231" name="直線コネクタ 230"/>
        <xdr:cNvCxnSpPr/>
      </xdr:nvCxnSpPr>
      <xdr:spPr>
        <a:xfrm flipV="1">
          <a:off x="9639300" y="1045540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130556</xdr:rowOff>
    </xdr:from>
    <xdr:to>
      <xdr:col>46</xdr:col>
      <xdr:colOff>38100</xdr:colOff>
      <xdr:row>61</xdr:row>
      <xdr:rowOff>60706</xdr:rowOff>
    </xdr:to>
    <xdr:sp macro="" textlink="">
      <xdr:nvSpPr>
        <xdr:cNvPr id="232" name="楕円 231"/>
        <xdr:cNvSpPr/>
      </xdr:nvSpPr>
      <xdr:spPr>
        <a:xfrm>
          <a:off x="8699500" y="10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3048</xdr:rowOff>
    </xdr:from>
    <xdr:to>
      <xdr:col>50</xdr:col>
      <xdr:colOff>114300</xdr:colOff>
      <xdr:row>61</xdr:row>
      <xdr:rowOff>9906</xdr:rowOff>
    </xdr:to>
    <xdr:cxnSp macro="">
      <xdr:nvCxnSpPr>
        <xdr:cNvPr id="233" name="直線コネクタ 232"/>
        <xdr:cNvCxnSpPr/>
      </xdr:nvCxnSpPr>
      <xdr:spPr>
        <a:xfrm flipV="1">
          <a:off x="8750300" y="104614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4"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6"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70375</xdr:rowOff>
    </xdr:from>
    <xdr:ext cx="469744" cy="259045"/>
    <xdr:sp macro="" textlink="">
      <xdr:nvSpPr>
        <xdr:cNvPr id="237" name="n_1mainValue【体育館・プール】&#10;一人当たり面積"/>
        <xdr:cNvSpPr txBox="1"/>
      </xdr:nvSpPr>
      <xdr:spPr>
        <a:xfrm>
          <a:off x="9391727"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77233</xdr:rowOff>
    </xdr:from>
    <xdr:ext cx="469744" cy="259045"/>
    <xdr:sp macro="" textlink="">
      <xdr:nvSpPr>
        <xdr:cNvPr id="238" name="n_2mainValue【体育館・プール】&#10;一人当たり面積"/>
        <xdr:cNvSpPr txBox="1"/>
      </xdr:nvSpPr>
      <xdr:spPr>
        <a:xfrm>
          <a:off x="8515427"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4" name="直線コネクタ 263"/>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5"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6" name="直線コネクタ 265"/>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8" name="直線コネクタ 2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9"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0" name="フローチャート: 判断 269"/>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1" name="フローチャート: 判断 270"/>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2" name="フローチャート: 判断 27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3" name="フローチャート: 判断 272"/>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6894</xdr:rowOff>
    </xdr:from>
    <xdr:to>
      <xdr:col>10</xdr:col>
      <xdr:colOff>165100</xdr:colOff>
      <xdr:row>83</xdr:row>
      <xdr:rowOff>108494</xdr:rowOff>
    </xdr:to>
    <xdr:sp macro="" textlink="">
      <xdr:nvSpPr>
        <xdr:cNvPr id="279" name="楕円 278"/>
        <xdr:cNvSpPr/>
      </xdr:nvSpPr>
      <xdr:spPr>
        <a:xfrm>
          <a:off x="1968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280"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81"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82"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283" name="n_3mainValue【福祉施設】&#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4" name="直線コネクタ 2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5" name="テキスト ボックス 2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6" name="直線コネクタ 2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7" name="テキスト ボックス 2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8" name="直線コネクタ 2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9" name="テキスト ボックス 2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0" name="直線コネクタ 2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1" name="テキスト ボックス 3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5" name="直線コネクタ 304"/>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6"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7" name="直線コネクタ 306"/>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8"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9" name="直線コネクタ 308"/>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10"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11" name="フローチャート: 判断 310"/>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12" name="フローチャート: 判断 311"/>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3" name="フローチャート: 判断 312"/>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4" name="フローチャート: 判断 313"/>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140463</xdr:rowOff>
    </xdr:from>
    <xdr:to>
      <xdr:col>41</xdr:col>
      <xdr:colOff>101600</xdr:colOff>
      <xdr:row>85</xdr:row>
      <xdr:rowOff>70613</xdr:rowOff>
    </xdr:to>
    <xdr:sp macro="" textlink="">
      <xdr:nvSpPr>
        <xdr:cNvPr id="320" name="楕円 319"/>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321"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2"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23"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87140</xdr:rowOff>
    </xdr:from>
    <xdr:ext cx="469744" cy="259045"/>
    <xdr:sp macro="" textlink="">
      <xdr:nvSpPr>
        <xdr:cNvPr id="324" name="n_3mainValue【福祉施設】&#10;一人当たり面積"/>
        <xdr:cNvSpPr txBox="1"/>
      </xdr:nvSpPr>
      <xdr:spPr>
        <a:xfrm>
          <a:off x="7626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8" name="テキスト ボックス 3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0" name="直線コネクタ 37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2" name="直線コネクタ 38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84" name="直線コネクタ 38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85"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6" name="フローチャート: 判断 38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87" name="フローチャート: 判断 38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388" name="フローチャート: 判断 387"/>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389" name="フローチャート: 判断 38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95" name="楕円 394"/>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396" name="【保健センター・保健所】&#10;有形固定資産減価償却率該当値テキスト"/>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97" name="楕円 396"/>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398" name="直線コネクタ 397"/>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99" name="楕円 398"/>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400" name="直線コネクタ 399"/>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401" name="楕円 400"/>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402" name="直線コネクタ 401"/>
        <xdr:cNvCxnSpPr/>
      </xdr:nvCxnSpPr>
      <xdr:spPr>
        <a:xfrm flipV="1">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03"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04"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05"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06" name="n_1main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407" name="n_2mainValue【保健センター・保健所】&#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408" name="n_3mainValue【保健センター・保健所】&#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30" name="直線コネクタ 429"/>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2" name="直線コネクタ 43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3"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4" name="直線コネクタ 433"/>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35"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6" name="フローチャート: 判断 43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37" name="フローチャート: 判断 436"/>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438" name="フローチャート: 判断 437"/>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439" name="フローチャート: 判断 438"/>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445" name="楕円 444"/>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110507</xdr:rowOff>
    </xdr:from>
    <xdr:ext cx="469744" cy="259045"/>
    <xdr:sp macro="" textlink="">
      <xdr:nvSpPr>
        <xdr:cNvPr id="446" name="【保健センター・保健所】&#10;一人当たり面積該当値テキスト"/>
        <xdr:cNvSpPr txBox="1"/>
      </xdr:nvSpPr>
      <xdr:spPr>
        <a:xfrm>
          <a:off x="22199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136652</xdr:rowOff>
    </xdr:from>
    <xdr:to>
      <xdr:col>112</xdr:col>
      <xdr:colOff>38100</xdr:colOff>
      <xdr:row>62</xdr:row>
      <xdr:rowOff>66802</xdr:rowOff>
    </xdr:to>
    <xdr:sp macro="" textlink="">
      <xdr:nvSpPr>
        <xdr:cNvPr id="447" name="楕円 446"/>
        <xdr:cNvSpPr/>
      </xdr:nvSpPr>
      <xdr:spPr>
        <a:xfrm>
          <a:off x="21272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16002</xdr:rowOff>
    </xdr:to>
    <xdr:cxnSp macro="">
      <xdr:nvCxnSpPr>
        <xdr:cNvPr id="448" name="直線コネクタ 447"/>
        <xdr:cNvCxnSpPr/>
      </xdr:nvCxnSpPr>
      <xdr:spPr>
        <a:xfrm flipV="1">
          <a:off x="21323300" y="106413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449" name="楕円 448"/>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xdr:rowOff>
    </xdr:from>
    <xdr:to>
      <xdr:col>111</xdr:col>
      <xdr:colOff>177800</xdr:colOff>
      <xdr:row>62</xdr:row>
      <xdr:rowOff>20574</xdr:rowOff>
    </xdr:to>
    <xdr:cxnSp macro="">
      <xdr:nvCxnSpPr>
        <xdr:cNvPr id="450" name="直線コネクタ 449"/>
        <xdr:cNvCxnSpPr/>
      </xdr:nvCxnSpPr>
      <xdr:spPr>
        <a:xfrm flipV="1">
          <a:off x="20434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145796</xdr:rowOff>
    </xdr:from>
    <xdr:to>
      <xdr:col>102</xdr:col>
      <xdr:colOff>165100</xdr:colOff>
      <xdr:row>62</xdr:row>
      <xdr:rowOff>75946</xdr:rowOff>
    </xdr:to>
    <xdr:sp macro="" textlink="">
      <xdr:nvSpPr>
        <xdr:cNvPr id="451" name="楕円 450"/>
        <xdr:cNvSpPr/>
      </xdr:nvSpPr>
      <xdr:spPr>
        <a:xfrm>
          <a:off x="19494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20574</xdr:rowOff>
    </xdr:from>
    <xdr:to>
      <xdr:col>107</xdr:col>
      <xdr:colOff>50800</xdr:colOff>
      <xdr:row>62</xdr:row>
      <xdr:rowOff>25146</xdr:rowOff>
    </xdr:to>
    <xdr:cxnSp macro="">
      <xdr:nvCxnSpPr>
        <xdr:cNvPr id="452" name="直線コネクタ 451"/>
        <xdr:cNvCxnSpPr/>
      </xdr:nvCxnSpPr>
      <xdr:spPr>
        <a:xfrm flipV="1">
          <a:off x="19545300" y="1065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453"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45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455"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57929</xdr:rowOff>
    </xdr:from>
    <xdr:ext cx="469744" cy="259045"/>
    <xdr:sp macro="" textlink="">
      <xdr:nvSpPr>
        <xdr:cNvPr id="456" name="n_1mainValue【保健センター・保健所】&#10;一人当たり面積"/>
        <xdr:cNvSpPr txBox="1"/>
      </xdr:nvSpPr>
      <xdr:spPr>
        <a:xfrm>
          <a:off x="210757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62501</xdr:rowOff>
    </xdr:from>
    <xdr:ext cx="469744" cy="259045"/>
    <xdr:sp macro="" textlink="">
      <xdr:nvSpPr>
        <xdr:cNvPr id="457" name="n_2mainValue【保健センター・保健所】&#10;一人当たり面積"/>
        <xdr:cNvSpPr txBox="1"/>
      </xdr:nvSpPr>
      <xdr:spPr>
        <a:xfrm>
          <a:off x="20199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67073</xdr:rowOff>
    </xdr:from>
    <xdr:ext cx="469744" cy="259045"/>
    <xdr:sp macro="" textlink="">
      <xdr:nvSpPr>
        <xdr:cNvPr id="458" name="n_3mainValue【保健センター・保健所】&#10;一人当たり面積"/>
        <xdr:cNvSpPr txBox="1"/>
      </xdr:nvSpPr>
      <xdr:spPr>
        <a:xfrm>
          <a:off x="19310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6" name="テキスト ボックス 4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8" name="直線コネクタ 49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0" name="直線コネクタ 49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2" name="直線コネクタ 50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03"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04" name="フローチャート: 判断 50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05" name="フローチャート: 判断 50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06" name="フローチャート: 判断 505"/>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07" name="フローチャート: 判断 506"/>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53339</xdr:rowOff>
    </xdr:from>
    <xdr:to>
      <xdr:col>85</xdr:col>
      <xdr:colOff>177800</xdr:colOff>
      <xdr:row>108</xdr:row>
      <xdr:rowOff>154939</xdr:rowOff>
    </xdr:to>
    <xdr:sp macro="" textlink="">
      <xdr:nvSpPr>
        <xdr:cNvPr id="513" name="楕円 512"/>
        <xdr:cNvSpPr/>
      </xdr:nvSpPr>
      <xdr:spPr>
        <a:xfrm>
          <a:off x="16268700" y="18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139716</xdr:rowOff>
    </xdr:from>
    <xdr:ext cx="340478" cy="259045"/>
    <xdr:sp macro="" textlink="">
      <xdr:nvSpPr>
        <xdr:cNvPr id="514" name="【庁舎】&#10;有形固定資産減価償却率該当値テキスト"/>
        <xdr:cNvSpPr txBox="1"/>
      </xdr:nvSpPr>
      <xdr:spPr>
        <a:xfrm>
          <a:off x="16357600" y="18484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33020</xdr:rowOff>
    </xdr:from>
    <xdr:to>
      <xdr:col>81</xdr:col>
      <xdr:colOff>101600</xdr:colOff>
      <xdr:row>106</xdr:row>
      <xdr:rowOff>134620</xdr:rowOff>
    </xdr:to>
    <xdr:sp macro="" textlink="">
      <xdr:nvSpPr>
        <xdr:cNvPr id="515" name="楕円 514"/>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83820</xdr:rowOff>
    </xdr:from>
    <xdr:to>
      <xdr:col>85</xdr:col>
      <xdr:colOff>127000</xdr:colOff>
      <xdr:row>108</xdr:row>
      <xdr:rowOff>104139</xdr:rowOff>
    </xdr:to>
    <xdr:cxnSp macro="">
      <xdr:nvCxnSpPr>
        <xdr:cNvPr id="516" name="直線コネクタ 515"/>
        <xdr:cNvCxnSpPr/>
      </xdr:nvCxnSpPr>
      <xdr:spPr>
        <a:xfrm>
          <a:off x="15481300" y="18257520"/>
          <a:ext cx="838200" cy="3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517" name="楕円 516"/>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88900</xdr:rowOff>
    </xdr:from>
    <xdr:to>
      <xdr:col>81</xdr:col>
      <xdr:colOff>50800</xdr:colOff>
      <xdr:row>106</xdr:row>
      <xdr:rowOff>83820</xdr:rowOff>
    </xdr:to>
    <xdr:cxnSp macro="">
      <xdr:nvCxnSpPr>
        <xdr:cNvPr id="518" name="直線コネクタ 517"/>
        <xdr:cNvCxnSpPr/>
      </xdr:nvCxnSpPr>
      <xdr:spPr>
        <a:xfrm>
          <a:off x="14592300" y="17576800"/>
          <a:ext cx="889000" cy="68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519" name="楕円 518"/>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156211</xdr:rowOff>
    </xdr:to>
    <xdr:cxnSp macro="">
      <xdr:nvCxnSpPr>
        <xdr:cNvPr id="520" name="直線コネクタ 519"/>
        <xdr:cNvCxnSpPr/>
      </xdr:nvCxnSpPr>
      <xdr:spPr>
        <a:xfrm flipV="1">
          <a:off x="13703300" y="17576800"/>
          <a:ext cx="8890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521"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52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523"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125747</xdr:rowOff>
    </xdr:from>
    <xdr:ext cx="405111" cy="259045"/>
    <xdr:sp macro="" textlink="">
      <xdr:nvSpPr>
        <xdr:cNvPr id="524" name="n_1mainValue【庁舎】&#10;有形固定資産減価償却率"/>
        <xdr:cNvSpPr txBox="1"/>
      </xdr:nvSpPr>
      <xdr:spPr>
        <a:xfrm>
          <a:off x="15266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525"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526"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8" name="テキスト ボックス 54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0" name="テキスト ボックス 54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52" name="直線コネクタ 55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5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54" name="直線コネクタ 55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5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56" name="直線コネクタ 55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57"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58" name="フローチャート: 判断 55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59" name="フローチャート: 判断 55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60" name="フローチャート: 判断 55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61" name="フローチャート: 判断 560"/>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96755</xdr:rowOff>
    </xdr:from>
    <xdr:to>
      <xdr:col>116</xdr:col>
      <xdr:colOff>114300</xdr:colOff>
      <xdr:row>109</xdr:row>
      <xdr:rowOff>26905</xdr:rowOff>
    </xdr:to>
    <xdr:sp macro="" textlink="">
      <xdr:nvSpPr>
        <xdr:cNvPr id="567" name="楕円 566"/>
        <xdr:cNvSpPr/>
      </xdr:nvSpPr>
      <xdr:spPr>
        <a:xfrm>
          <a:off x="22110700" y="186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568"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9888</xdr:rowOff>
    </xdr:from>
    <xdr:to>
      <xdr:col>112</xdr:col>
      <xdr:colOff>38100</xdr:colOff>
      <xdr:row>108</xdr:row>
      <xdr:rowOff>111488</xdr:rowOff>
    </xdr:to>
    <xdr:sp macro="" textlink="">
      <xdr:nvSpPr>
        <xdr:cNvPr id="569" name="楕円 568"/>
        <xdr:cNvSpPr/>
      </xdr:nvSpPr>
      <xdr:spPr>
        <a:xfrm>
          <a:off x="21272500" y="18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60688</xdr:rowOff>
    </xdr:from>
    <xdr:to>
      <xdr:col>116</xdr:col>
      <xdr:colOff>63500</xdr:colOff>
      <xdr:row>108</xdr:row>
      <xdr:rowOff>147555</xdr:rowOff>
    </xdr:to>
    <xdr:cxnSp macro="">
      <xdr:nvCxnSpPr>
        <xdr:cNvPr id="570" name="直線コネクタ 569"/>
        <xdr:cNvCxnSpPr/>
      </xdr:nvCxnSpPr>
      <xdr:spPr>
        <a:xfrm>
          <a:off x="21323300" y="1857728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69487</xdr:rowOff>
    </xdr:from>
    <xdr:to>
      <xdr:col>107</xdr:col>
      <xdr:colOff>101600</xdr:colOff>
      <xdr:row>108</xdr:row>
      <xdr:rowOff>171087</xdr:rowOff>
    </xdr:to>
    <xdr:sp macro="" textlink="">
      <xdr:nvSpPr>
        <xdr:cNvPr id="571" name="楕円 570"/>
        <xdr:cNvSpPr/>
      </xdr:nvSpPr>
      <xdr:spPr>
        <a:xfrm>
          <a:off x="20383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60688</xdr:rowOff>
    </xdr:from>
    <xdr:to>
      <xdr:col>111</xdr:col>
      <xdr:colOff>177800</xdr:colOff>
      <xdr:row>108</xdr:row>
      <xdr:rowOff>120287</xdr:rowOff>
    </xdr:to>
    <xdr:cxnSp macro="">
      <xdr:nvCxnSpPr>
        <xdr:cNvPr id="572" name="直線コネクタ 571"/>
        <xdr:cNvCxnSpPr/>
      </xdr:nvCxnSpPr>
      <xdr:spPr>
        <a:xfrm flipV="1">
          <a:off x="20434300" y="18577288"/>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49730</xdr:rowOff>
    </xdr:from>
    <xdr:to>
      <xdr:col>102</xdr:col>
      <xdr:colOff>165100</xdr:colOff>
      <xdr:row>108</xdr:row>
      <xdr:rowOff>151330</xdr:rowOff>
    </xdr:to>
    <xdr:sp macro="" textlink="">
      <xdr:nvSpPr>
        <xdr:cNvPr id="573" name="楕円 572"/>
        <xdr:cNvSpPr/>
      </xdr:nvSpPr>
      <xdr:spPr>
        <a:xfrm>
          <a:off x="19494500" y="185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100530</xdr:rowOff>
    </xdr:from>
    <xdr:to>
      <xdr:col>107</xdr:col>
      <xdr:colOff>50800</xdr:colOff>
      <xdr:row>108</xdr:row>
      <xdr:rowOff>120287</xdr:rowOff>
    </xdr:to>
    <xdr:cxnSp macro="">
      <xdr:nvCxnSpPr>
        <xdr:cNvPr id="574" name="直線コネクタ 573"/>
        <xdr:cNvCxnSpPr/>
      </xdr:nvCxnSpPr>
      <xdr:spPr>
        <a:xfrm>
          <a:off x="19545300" y="18617130"/>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575"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57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577"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128015</xdr:rowOff>
    </xdr:from>
    <xdr:ext cx="469744" cy="259045"/>
    <xdr:sp macro="" textlink="">
      <xdr:nvSpPr>
        <xdr:cNvPr id="578" name="n_1mainValue【庁舎】&#10;一人当たり面積"/>
        <xdr:cNvSpPr txBox="1"/>
      </xdr:nvSpPr>
      <xdr:spPr>
        <a:xfrm>
          <a:off x="21075727" y="183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162214</xdr:rowOff>
    </xdr:from>
    <xdr:ext cx="469744" cy="259045"/>
    <xdr:sp macro="" textlink="">
      <xdr:nvSpPr>
        <xdr:cNvPr id="579" name="n_2mainValue【庁舎】&#10;一人当たり面積"/>
        <xdr:cNvSpPr txBox="1"/>
      </xdr:nvSpPr>
      <xdr:spPr>
        <a:xfrm>
          <a:off x="201994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167857</xdr:rowOff>
    </xdr:from>
    <xdr:ext cx="469744" cy="259045"/>
    <xdr:sp macro="" textlink="">
      <xdr:nvSpPr>
        <xdr:cNvPr id="580" name="n_3mainValue【庁舎】&#10;一人当たり面積"/>
        <xdr:cNvSpPr txBox="1"/>
      </xdr:nvSpPr>
      <xdr:spPr>
        <a:xfrm>
          <a:off x="19310427" y="183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類似団体と比較して、特に有形固定資産減価償却率が高くなっている施設は、体育館、庁舎となっていたが、庁舎については、平成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年度で整備したことから、平成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年度以降において、有形固定資産減価償却率が低くなっている。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ポイント下回っており、景気の低迷や人口減少により自主財源である町税の伸びが見込めないことが大きな要因となっている。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79" name="直線コネクタ 78"/>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人件費の抑制などに努めた結果、類似団体と比較して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ポイント下回っているが、近年数値は増加傾向にある。</a:t>
          </a:r>
          <a:endParaRPr lang="ja-JP" altLang="ja-JP" sz="1400">
            <a:effectLst/>
          </a:endParaRPr>
        </a:p>
        <a:p>
          <a:r>
            <a:rPr kumimoji="1" lang="ja-JP" altLang="ja-JP" sz="1100">
              <a:solidFill>
                <a:schemeClr val="dk1"/>
              </a:solidFill>
              <a:effectLst/>
              <a:latin typeface="+mn-lt"/>
              <a:ea typeface="+mn-ea"/>
              <a:cs typeface="+mn-cs"/>
            </a:rPr>
            <a:t>　新しく建設した施設等に係る経費の増加が影響しており、起債の償還額も増加する見込みであることから、計画的な事務の執行と効率化を図る中から、引き続き経常経費の削減に努める。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63</xdr:row>
      <xdr:rowOff>70866</xdr:rowOff>
    </xdr:to>
    <xdr:cxnSp macro="">
      <xdr:nvCxnSpPr>
        <xdr:cNvPr id="131" name="直線コネクタ 130"/>
        <xdr:cNvCxnSpPr/>
      </xdr:nvCxnSpPr>
      <xdr:spPr>
        <a:xfrm>
          <a:off x="4114800" y="1073226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102362</xdr:rowOff>
    </xdr:to>
    <xdr:cxnSp macro="">
      <xdr:nvCxnSpPr>
        <xdr:cNvPr id="134" name="直線コネクタ 133"/>
        <xdr:cNvCxnSpPr/>
      </xdr:nvCxnSpPr>
      <xdr:spPr>
        <a:xfrm>
          <a:off x="3225800" y="106116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153162</xdr:rowOff>
    </xdr:to>
    <xdr:cxnSp macro="">
      <xdr:nvCxnSpPr>
        <xdr:cNvPr id="137" name="直線コネクタ 136"/>
        <xdr:cNvCxnSpPr/>
      </xdr:nvCxnSpPr>
      <xdr:spPr>
        <a:xfrm>
          <a:off x="2336800" y="105150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61</xdr:row>
      <xdr:rowOff>85598</xdr:rowOff>
    </xdr:to>
    <xdr:cxnSp macro="">
      <xdr:nvCxnSpPr>
        <xdr:cNvPr id="140" name="直線コネクタ 139"/>
        <xdr:cNvCxnSpPr/>
      </xdr:nvCxnSpPr>
      <xdr:spPr>
        <a:xfrm flipV="1">
          <a:off x="1447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5842</xdr:rowOff>
    </xdr:from>
    <xdr:to>
      <xdr:col>11</xdr:col>
      <xdr:colOff>82550</xdr:colOff>
      <xdr:row>61</xdr:row>
      <xdr:rowOff>107442</xdr:rowOff>
    </xdr:to>
    <xdr:sp macro="" textlink="">
      <xdr:nvSpPr>
        <xdr:cNvPr id="156" name="楕円 155"/>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117619</xdr:rowOff>
    </xdr:from>
    <xdr:ext cx="762000" cy="259045"/>
    <xdr:sp macro="" textlink="">
      <xdr:nvSpPr>
        <xdr:cNvPr id="157" name="テキスト ボックス 156"/>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8" name="楕円 157"/>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9" name="テキスト ボックス 158"/>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a:t>
          </a:r>
          <a:r>
            <a:rPr kumimoji="1" lang="en-US" altLang="ja-JP" sz="1100">
              <a:solidFill>
                <a:schemeClr val="dk1"/>
              </a:solidFill>
              <a:effectLst/>
              <a:latin typeface="+mn-lt"/>
              <a:ea typeface="+mn-ea"/>
              <a:cs typeface="+mn-cs"/>
            </a:rPr>
            <a:t>24,669</a:t>
          </a:r>
          <a:r>
            <a:rPr kumimoji="1" lang="ja-JP" altLang="ja-JP" sz="1100">
              <a:solidFill>
                <a:schemeClr val="dk1"/>
              </a:solidFill>
              <a:effectLst/>
              <a:latin typeface="+mn-lt"/>
              <a:ea typeface="+mn-ea"/>
              <a:cs typeface="+mn-cs"/>
            </a:rPr>
            <a:t>円下回っている。今後、公共施設全般にわたり、維持補修経費の増加も見込まれることから、引き続き計画的な事務の執行と経費削減に努める。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28563</xdr:rowOff>
    </xdr:from>
    <xdr:to>
      <xdr:col>23</xdr:col>
      <xdr:colOff>133350</xdr:colOff>
      <xdr:row>84</xdr:row>
      <xdr:rowOff>48667</xdr:rowOff>
    </xdr:to>
    <xdr:cxnSp macro="">
      <xdr:nvCxnSpPr>
        <xdr:cNvPr id="194" name="直線コネクタ 193"/>
        <xdr:cNvCxnSpPr/>
      </xdr:nvCxnSpPr>
      <xdr:spPr>
        <a:xfrm>
          <a:off x="4114800" y="14430363"/>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28563</xdr:rowOff>
    </xdr:from>
    <xdr:to>
      <xdr:col>19</xdr:col>
      <xdr:colOff>133350</xdr:colOff>
      <xdr:row>84</xdr:row>
      <xdr:rowOff>43492</xdr:rowOff>
    </xdr:to>
    <xdr:cxnSp macro="">
      <xdr:nvCxnSpPr>
        <xdr:cNvPr id="197" name="直線コネクタ 196"/>
        <xdr:cNvCxnSpPr/>
      </xdr:nvCxnSpPr>
      <xdr:spPr>
        <a:xfrm flipV="1">
          <a:off x="3225800" y="14430363"/>
          <a:ext cx="889000" cy="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35858</xdr:rowOff>
    </xdr:from>
    <xdr:to>
      <xdr:col>15</xdr:col>
      <xdr:colOff>82550</xdr:colOff>
      <xdr:row>84</xdr:row>
      <xdr:rowOff>43492</xdr:rowOff>
    </xdr:to>
    <xdr:cxnSp macro="">
      <xdr:nvCxnSpPr>
        <xdr:cNvPr id="200" name="直線コネクタ 199"/>
        <xdr:cNvCxnSpPr/>
      </xdr:nvCxnSpPr>
      <xdr:spPr>
        <a:xfrm>
          <a:off x="2336800" y="14437658"/>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150836</xdr:rowOff>
    </xdr:from>
    <xdr:to>
      <xdr:col>11</xdr:col>
      <xdr:colOff>31750</xdr:colOff>
      <xdr:row>84</xdr:row>
      <xdr:rowOff>35858</xdr:rowOff>
    </xdr:to>
    <xdr:cxnSp macro="">
      <xdr:nvCxnSpPr>
        <xdr:cNvPr id="203" name="直線コネクタ 202"/>
        <xdr:cNvCxnSpPr/>
      </xdr:nvCxnSpPr>
      <xdr:spPr>
        <a:xfrm>
          <a:off x="1447800" y="14381186"/>
          <a:ext cx="889000" cy="5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169317</xdr:rowOff>
    </xdr:from>
    <xdr:to>
      <xdr:col>23</xdr:col>
      <xdr:colOff>184150</xdr:colOff>
      <xdr:row>84</xdr:row>
      <xdr:rowOff>99467</xdr:rowOff>
    </xdr:to>
    <xdr:sp macro="" textlink="">
      <xdr:nvSpPr>
        <xdr:cNvPr id="213" name="楕円 212"/>
        <xdr:cNvSpPr/>
      </xdr:nvSpPr>
      <xdr:spPr>
        <a:xfrm>
          <a:off x="4902200" y="143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14394</xdr:rowOff>
    </xdr:from>
    <xdr:ext cx="762000" cy="259045"/>
    <xdr:sp macro="" textlink="">
      <xdr:nvSpPr>
        <xdr:cNvPr id="214" name="人件費・物件費等の状況該当値テキスト"/>
        <xdr:cNvSpPr txBox="1"/>
      </xdr:nvSpPr>
      <xdr:spPr>
        <a:xfrm>
          <a:off x="5041900" y="1424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149213</xdr:rowOff>
    </xdr:from>
    <xdr:to>
      <xdr:col>19</xdr:col>
      <xdr:colOff>184150</xdr:colOff>
      <xdr:row>84</xdr:row>
      <xdr:rowOff>79363</xdr:rowOff>
    </xdr:to>
    <xdr:sp macro="" textlink="">
      <xdr:nvSpPr>
        <xdr:cNvPr id="215" name="楕円 214"/>
        <xdr:cNvSpPr/>
      </xdr:nvSpPr>
      <xdr:spPr>
        <a:xfrm>
          <a:off x="4064000" y="14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89540</xdr:rowOff>
    </xdr:from>
    <xdr:ext cx="736600" cy="259045"/>
    <xdr:sp macro="" textlink="">
      <xdr:nvSpPr>
        <xdr:cNvPr id="216" name="テキスト ボックス 215"/>
        <xdr:cNvSpPr txBox="1"/>
      </xdr:nvSpPr>
      <xdr:spPr>
        <a:xfrm>
          <a:off x="3733800" y="1414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164142</xdr:rowOff>
    </xdr:from>
    <xdr:to>
      <xdr:col>15</xdr:col>
      <xdr:colOff>133350</xdr:colOff>
      <xdr:row>84</xdr:row>
      <xdr:rowOff>94292</xdr:rowOff>
    </xdr:to>
    <xdr:sp macro="" textlink="">
      <xdr:nvSpPr>
        <xdr:cNvPr id="217" name="楕円 216"/>
        <xdr:cNvSpPr/>
      </xdr:nvSpPr>
      <xdr:spPr>
        <a:xfrm>
          <a:off x="3175000" y="14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104469</xdr:rowOff>
    </xdr:from>
    <xdr:ext cx="762000" cy="259045"/>
    <xdr:sp macro="" textlink="">
      <xdr:nvSpPr>
        <xdr:cNvPr id="218" name="テキスト ボックス 217"/>
        <xdr:cNvSpPr txBox="1"/>
      </xdr:nvSpPr>
      <xdr:spPr>
        <a:xfrm>
          <a:off x="2844800" y="1416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156508</xdr:rowOff>
    </xdr:from>
    <xdr:to>
      <xdr:col>11</xdr:col>
      <xdr:colOff>82550</xdr:colOff>
      <xdr:row>84</xdr:row>
      <xdr:rowOff>86658</xdr:rowOff>
    </xdr:to>
    <xdr:sp macro="" textlink="">
      <xdr:nvSpPr>
        <xdr:cNvPr id="219" name="楕円 218"/>
        <xdr:cNvSpPr/>
      </xdr:nvSpPr>
      <xdr:spPr>
        <a:xfrm>
          <a:off x="2286000" y="143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96835</xdr:rowOff>
    </xdr:from>
    <xdr:ext cx="762000" cy="259045"/>
    <xdr:sp macro="" textlink="">
      <xdr:nvSpPr>
        <xdr:cNvPr id="220" name="テキスト ボックス 219"/>
        <xdr:cNvSpPr txBox="1"/>
      </xdr:nvSpPr>
      <xdr:spPr>
        <a:xfrm>
          <a:off x="1955800" y="1415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100036</xdr:rowOff>
    </xdr:from>
    <xdr:to>
      <xdr:col>7</xdr:col>
      <xdr:colOff>31750</xdr:colOff>
      <xdr:row>84</xdr:row>
      <xdr:rowOff>30186</xdr:rowOff>
    </xdr:to>
    <xdr:sp macro="" textlink="">
      <xdr:nvSpPr>
        <xdr:cNvPr id="221" name="楕円 220"/>
        <xdr:cNvSpPr/>
      </xdr:nvSpPr>
      <xdr:spPr>
        <a:xfrm>
          <a:off x="1397000" y="143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40363</xdr:rowOff>
    </xdr:from>
    <xdr:ext cx="762000" cy="259045"/>
    <xdr:sp macro="" textlink="">
      <xdr:nvSpPr>
        <xdr:cNvPr id="222" name="テキスト ボックス 221"/>
        <xdr:cNvSpPr txBox="1"/>
      </xdr:nvSpPr>
      <xdr:spPr>
        <a:xfrm>
          <a:off x="1066800" y="140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ポイント下回っているが、職員の年齢構成の変動により指数が変動するため、引き続き適正な給与水準の維持に努めていく。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55880</xdr:rowOff>
    </xdr:to>
    <xdr:cxnSp macro="">
      <xdr:nvCxnSpPr>
        <xdr:cNvPr id="256" name="直線コネクタ 255"/>
        <xdr:cNvCxnSpPr/>
      </xdr:nvCxnSpPr>
      <xdr:spPr>
        <a:xfrm flipV="1">
          <a:off x="16179800" y="1461304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96096</xdr:rowOff>
    </xdr:to>
    <xdr:cxnSp macro="">
      <xdr:nvCxnSpPr>
        <xdr:cNvPr id="259" name="直線コネクタ 258"/>
        <xdr:cNvCxnSpPr/>
      </xdr:nvCxnSpPr>
      <xdr:spPr>
        <a:xfrm flipV="1">
          <a:off x="15290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96096</xdr:rowOff>
    </xdr:to>
    <xdr:cxnSp macro="">
      <xdr:nvCxnSpPr>
        <xdr:cNvPr id="262" name="直線コネクタ 261"/>
        <xdr:cNvCxnSpPr/>
      </xdr:nvCxnSpPr>
      <xdr:spPr>
        <a:xfrm>
          <a:off x="14401800" y="145969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152400</xdr:rowOff>
    </xdr:to>
    <xdr:cxnSp macro="">
      <xdr:nvCxnSpPr>
        <xdr:cNvPr id="265" name="直線コネクタ 264"/>
        <xdr:cNvCxnSpPr/>
      </xdr:nvCxnSpPr>
      <xdr:spPr>
        <a:xfrm flipV="1">
          <a:off x="13512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5" name="楕円 274"/>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6"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7" name="楕円 276"/>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8" name="テキスト ボックス 277"/>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79" name="楕円 278"/>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80" name="テキスト ボックス 279"/>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81" name="楕円 280"/>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82" name="テキスト ボックス 281"/>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定員適正化計画等に基づいた定員管理を継続して行っていることで、類似団体内平均値を下回っている。引き続き計画的な職員採用を堅持し、適正な定員管理に努める。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65605</xdr:rowOff>
    </xdr:from>
    <xdr:to>
      <xdr:col>81</xdr:col>
      <xdr:colOff>44450</xdr:colOff>
      <xdr:row>61</xdr:row>
      <xdr:rowOff>96629</xdr:rowOff>
    </xdr:to>
    <xdr:cxnSp macro="">
      <xdr:nvCxnSpPr>
        <xdr:cNvPr id="321" name="直線コネクタ 320"/>
        <xdr:cNvCxnSpPr/>
      </xdr:nvCxnSpPr>
      <xdr:spPr>
        <a:xfrm>
          <a:off x="16179800" y="105240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65605</xdr:rowOff>
    </xdr:to>
    <xdr:cxnSp macro="">
      <xdr:nvCxnSpPr>
        <xdr:cNvPr id="324" name="直線コネクタ 323"/>
        <xdr:cNvCxnSpPr/>
      </xdr:nvCxnSpPr>
      <xdr:spPr>
        <a:xfrm>
          <a:off x="15290800" y="10471658"/>
          <a:ext cx="8890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13208</xdr:rowOff>
    </xdr:from>
    <xdr:to>
      <xdr:col>72</xdr:col>
      <xdr:colOff>203200</xdr:colOff>
      <xdr:row>61</xdr:row>
      <xdr:rowOff>37338</xdr:rowOff>
    </xdr:to>
    <xdr:cxnSp macro="">
      <xdr:nvCxnSpPr>
        <xdr:cNvPr id="327" name="直線コネクタ 326"/>
        <xdr:cNvCxnSpPr/>
      </xdr:nvCxnSpPr>
      <xdr:spPr>
        <a:xfrm flipV="1">
          <a:off x="14401800" y="104716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7693</xdr:rowOff>
    </xdr:from>
    <xdr:to>
      <xdr:col>68</xdr:col>
      <xdr:colOff>152400</xdr:colOff>
      <xdr:row>61</xdr:row>
      <xdr:rowOff>37338</xdr:rowOff>
    </xdr:to>
    <xdr:cxnSp macro="">
      <xdr:nvCxnSpPr>
        <xdr:cNvPr id="330" name="直線コネクタ 329"/>
        <xdr:cNvCxnSpPr/>
      </xdr:nvCxnSpPr>
      <xdr:spPr>
        <a:xfrm>
          <a:off x="13512800" y="10466143"/>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45829</xdr:rowOff>
    </xdr:from>
    <xdr:to>
      <xdr:col>81</xdr:col>
      <xdr:colOff>95250</xdr:colOff>
      <xdr:row>61</xdr:row>
      <xdr:rowOff>147429</xdr:rowOff>
    </xdr:to>
    <xdr:sp macro="" textlink="">
      <xdr:nvSpPr>
        <xdr:cNvPr id="340" name="楕円 339"/>
        <xdr:cNvSpPr/>
      </xdr:nvSpPr>
      <xdr:spPr>
        <a:xfrm>
          <a:off x="16967200" y="105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62356</xdr:rowOff>
    </xdr:from>
    <xdr:ext cx="762000" cy="259045"/>
    <xdr:sp macro="" textlink="">
      <xdr:nvSpPr>
        <xdr:cNvPr id="341" name="定員管理の状況該当値テキスト"/>
        <xdr:cNvSpPr txBox="1"/>
      </xdr:nvSpPr>
      <xdr:spPr>
        <a:xfrm>
          <a:off x="17106900" y="1034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14805</xdr:rowOff>
    </xdr:from>
    <xdr:to>
      <xdr:col>77</xdr:col>
      <xdr:colOff>95250</xdr:colOff>
      <xdr:row>61</xdr:row>
      <xdr:rowOff>116405</xdr:rowOff>
    </xdr:to>
    <xdr:sp macro="" textlink="">
      <xdr:nvSpPr>
        <xdr:cNvPr id="342" name="楕円 341"/>
        <xdr:cNvSpPr/>
      </xdr:nvSpPr>
      <xdr:spPr>
        <a:xfrm>
          <a:off x="16129000" y="10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126582</xdr:rowOff>
    </xdr:from>
    <xdr:ext cx="736600" cy="259045"/>
    <xdr:sp macro="" textlink="">
      <xdr:nvSpPr>
        <xdr:cNvPr id="343" name="テキスト ボックス 342"/>
        <xdr:cNvSpPr txBox="1"/>
      </xdr:nvSpPr>
      <xdr:spPr>
        <a:xfrm>
          <a:off x="15798800" y="1024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4" name="楕円 343"/>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5" name="テキスト ボックス 344"/>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157988</xdr:rowOff>
    </xdr:from>
    <xdr:to>
      <xdr:col>68</xdr:col>
      <xdr:colOff>203200</xdr:colOff>
      <xdr:row>61</xdr:row>
      <xdr:rowOff>88138</xdr:rowOff>
    </xdr:to>
    <xdr:sp macro="" textlink="">
      <xdr:nvSpPr>
        <xdr:cNvPr id="346" name="楕円 345"/>
        <xdr:cNvSpPr/>
      </xdr:nvSpPr>
      <xdr:spPr>
        <a:xfrm>
          <a:off x="14351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98315</xdr:rowOff>
    </xdr:from>
    <xdr:ext cx="762000" cy="259045"/>
    <xdr:sp macro="" textlink="">
      <xdr:nvSpPr>
        <xdr:cNvPr id="347" name="テキスト ボックス 346"/>
        <xdr:cNvSpPr txBox="1"/>
      </xdr:nvSpPr>
      <xdr:spPr>
        <a:xfrm>
          <a:off x="14020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128343</xdr:rowOff>
    </xdr:from>
    <xdr:to>
      <xdr:col>64</xdr:col>
      <xdr:colOff>152400</xdr:colOff>
      <xdr:row>61</xdr:row>
      <xdr:rowOff>58493</xdr:rowOff>
    </xdr:to>
    <xdr:sp macro="" textlink="">
      <xdr:nvSpPr>
        <xdr:cNvPr id="348" name="楕円 347"/>
        <xdr:cNvSpPr/>
      </xdr:nvSpPr>
      <xdr:spPr>
        <a:xfrm>
          <a:off x="13462000" y="104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68670</xdr:rowOff>
    </xdr:from>
    <xdr:ext cx="762000" cy="259045"/>
    <xdr:sp macro="" textlink="">
      <xdr:nvSpPr>
        <xdr:cNvPr id="349" name="テキスト ボックス 348"/>
        <xdr:cNvSpPr txBox="1"/>
      </xdr:nvSpPr>
      <xdr:spPr>
        <a:xfrm>
          <a:off x="13131800" y="101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類似団体内平均と比較して、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いるが、近年増えている地方債の発行による元金の償還が始まること、また、平成２８年度から始まった役場新庁舎整備事業や浄水場整備にかかる大型事業により、今後、比率は上昇する見込みである。</a:t>
          </a:r>
          <a:endParaRPr lang="ja-JP" altLang="ja-JP" sz="1400">
            <a:effectLst/>
          </a:endParaRPr>
        </a:p>
        <a:p>
          <a:r>
            <a:rPr kumimoji="1" lang="ja-JP" altLang="ja-JP" sz="1100">
              <a:solidFill>
                <a:schemeClr val="dk1"/>
              </a:solidFill>
              <a:effectLst/>
              <a:latin typeface="+mn-lt"/>
              <a:ea typeface="+mn-ea"/>
              <a:cs typeface="+mn-cs"/>
            </a:rPr>
            <a:t>　引き続き低利率債への借換えや普通建設事業費の選択と計画的な執行、各種基金への積立を計画的に行っていくことで、公債費率上昇の抑制に努める。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141478</xdr:rowOff>
    </xdr:to>
    <xdr:cxnSp macro="">
      <xdr:nvCxnSpPr>
        <xdr:cNvPr id="380" name="直線コネクタ 379"/>
        <xdr:cNvCxnSpPr/>
      </xdr:nvCxnSpPr>
      <xdr:spPr>
        <a:xfrm>
          <a:off x="16179800" y="69801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122174</xdr:rowOff>
    </xdr:to>
    <xdr:cxnSp macro="">
      <xdr:nvCxnSpPr>
        <xdr:cNvPr id="383" name="直線コネクタ 382"/>
        <xdr:cNvCxnSpPr/>
      </xdr:nvCxnSpPr>
      <xdr:spPr>
        <a:xfrm>
          <a:off x="15290800" y="69463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6" name="直線コネクタ 385"/>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122174</xdr:rowOff>
    </xdr:to>
    <xdr:cxnSp macro="">
      <xdr:nvCxnSpPr>
        <xdr:cNvPr id="389" name="直線コネクタ 388"/>
        <xdr:cNvCxnSpPr/>
      </xdr:nvCxnSpPr>
      <xdr:spPr>
        <a:xfrm flipV="1">
          <a:off x="13512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9" name="楕円 398"/>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0"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401" name="楕円 400"/>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402" name="テキスト ボックス 401"/>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4" name="テキスト ボックス 403"/>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6" name="テキスト ボックス 405"/>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7" name="楕円 406"/>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8" name="テキスト ボックス 407"/>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将来負担比率は、現年度に比べて</a:t>
          </a:r>
          <a:r>
            <a:rPr kumimoji="1" lang="en-US" altLang="ja-JP" sz="1100">
              <a:solidFill>
                <a:sysClr val="windowText" lastClr="000000"/>
              </a:solidFill>
              <a:effectLst/>
              <a:latin typeface="+mn-lt"/>
              <a:ea typeface="+mn-ea"/>
              <a:cs typeface="+mn-cs"/>
            </a:rPr>
            <a:t>11.1</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となっていて、主な要因は、町債の借入残高</a:t>
          </a:r>
          <a:r>
            <a:rPr kumimoji="1" lang="ja-JP" altLang="en-US" sz="1100">
              <a:solidFill>
                <a:sysClr val="windowText" lastClr="000000"/>
              </a:solidFill>
              <a:effectLst/>
              <a:latin typeface="+mn-lt"/>
              <a:ea typeface="+mn-ea"/>
              <a:cs typeface="+mn-cs"/>
            </a:rPr>
            <a:t>に対する交付税算入分が</a:t>
          </a:r>
          <a:r>
            <a:rPr kumimoji="1" lang="ja-JP" altLang="ja-JP" sz="1100">
              <a:solidFill>
                <a:sysClr val="windowText" lastClr="000000"/>
              </a:solidFill>
              <a:effectLst/>
              <a:latin typeface="+mn-lt"/>
              <a:ea typeface="+mn-ea"/>
              <a:cs typeface="+mn-cs"/>
            </a:rPr>
            <a:t>上昇したためである。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今後も各種基金への積立を計画的に行い、将来負担比率上昇の抑制に努める。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135128</xdr:rowOff>
    </xdr:from>
    <xdr:to>
      <xdr:col>81</xdr:col>
      <xdr:colOff>44450</xdr:colOff>
      <xdr:row>16</xdr:row>
      <xdr:rowOff>70815</xdr:rowOff>
    </xdr:to>
    <xdr:cxnSp macro="">
      <xdr:nvCxnSpPr>
        <xdr:cNvPr id="440" name="直線コネクタ 439"/>
        <xdr:cNvCxnSpPr/>
      </xdr:nvCxnSpPr>
      <xdr:spPr>
        <a:xfrm flipV="1">
          <a:off x="16179800" y="2706878"/>
          <a:ext cx="8382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84328</xdr:rowOff>
    </xdr:from>
    <xdr:to>
      <xdr:col>81</xdr:col>
      <xdr:colOff>95250</xdr:colOff>
      <xdr:row>16</xdr:row>
      <xdr:rowOff>14478</xdr:rowOff>
    </xdr:to>
    <xdr:sp macro="" textlink="">
      <xdr:nvSpPr>
        <xdr:cNvPr id="456" name="楕円 455"/>
        <xdr:cNvSpPr/>
      </xdr:nvSpPr>
      <xdr:spPr>
        <a:xfrm>
          <a:off x="169672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56405</xdr:rowOff>
    </xdr:from>
    <xdr:ext cx="762000" cy="259045"/>
    <xdr:sp macro="" textlink="">
      <xdr:nvSpPr>
        <xdr:cNvPr id="457" name="将来負担の状況該当値テキスト"/>
        <xdr:cNvSpPr txBox="1"/>
      </xdr:nvSpPr>
      <xdr:spPr>
        <a:xfrm>
          <a:off x="17106900" y="26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20015</xdr:rowOff>
    </xdr:from>
    <xdr:to>
      <xdr:col>77</xdr:col>
      <xdr:colOff>95250</xdr:colOff>
      <xdr:row>16</xdr:row>
      <xdr:rowOff>121615</xdr:rowOff>
    </xdr:to>
    <xdr:sp macro="" textlink="">
      <xdr:nvSpPr>
        <xdr:cNvPr id="458" name="楕円 457"/>
        <xdr:cNvSpPr/>
      </xdr:nvSpPr>
      <xdr:spPr>
        <a:xfrm>
          <a:off x="16129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106392</xdr:rowOff>
    </xdr:from>
    <xdr:ext cx="736600" cy="259045"/>
    <xdr:sp macro="" textlink="">
      <xdr:nvSpPr>
        <xdr:cNvPr id="459" name="テキスト ボックス 458"/>
        <xdr:cNvSpPr txBox="1"/>
      </xdr:nvSpPr>
      <xdr:spPr>
        <a:xfrm>
          <a:off x="15798800" y="284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類似団体内平均値と比べて、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ポイント下回っているが、経常収支比率に占める割合は依然として高い。今後も定員適正化計画等に基づいた定員管理を継続して行っていくことで抑制に努めていく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72136</xdr:rowOff>
    </xdr:to>
    <xdr:cxnSp macro="">
      <xdr:nvCxnSpPr>
        <xdr:cNvPr id="64" name="直線コネクタ 63"/>
        <xdr:cNvCxnSpPr/>
      </xdr:nvCxnSpPr>
      <xdr:spPr>
        <a:xfrm>
          <a:off x="3987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99568</xdr:rowOff>
    </xdr:to>
    <xdr:cxnSp macro="">
      <xdr:nvCxnSpPr>
        <xdr:cNvPr id="67" name="直線コネクタ 66"/>
        <xdr:cNvCxnSpPr/>
      </xdr:nvCxnSpPr>
      <xdr:spPr>
        <a:xfrm flipV="1">
          <a:off x="3098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131572</xdr:rowOff>
    </xdr:to>
    <xdr:cxnSp macro="">
      <xdr:nvCxnSpPr>
        <xdr:cNvPr id="70" name="直線コネクタ 69"/>
        <xdr:cNvCxnSpPr/>
      </xdr:nvCxnSpPr>
      <xdr:spPr>
        <a:xfrm flipV="1">
          <a:off x="2209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168148</xdr:rowOff>
    </xdr:to>
    <xdr:cxnSp macro="">
      <xdr:nvCxnSpPr>
        <xdr:cNvPr id="73" name="直線コネクタ 72"/>
        <xdr:cNvCxnSpPr/>
      </xdr:nvCxnSpPr>
      <xdr:spPr>
        <a:xfrm flipV="1">
          <a:off x="1320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物件費における比率は、平成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年度数値で類似団体内平均を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近年オープンした観光施設等に係る管理経費などの増加が主な要因であるが、今後は、経費縮減に努めることで数値の抑制に努める。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78994</xdr:rowOff>
    </xdr:to>
    <xdr:cxnSp macro="">
      <xdr:nvCxnSpPr>
        <xdr:cNvPr id="122" name="直線コネクタ 121"/>
        <xdr:cNvCxnSpPr/>
      </xdr:nvCxnSpPr>
      <xdr:spPr>
        <a:xfrm flipV="1">
          <a:off x="15671800" y="2989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78994</xdr:rowOff>
    </xdr:to>
    <xdr:cxnSp macro="">
      <xdr:nvCxnSpPr>
        <xdr:cNvPr id="125" name="直線コネクタ 124"/>
        <xdr:cNvCxnSpPr/>
      </xdr:nvCxnSpPr>
      <xdr:spPr>
        <a:xfrm>
          <a:off x="14782800" y="2993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78994</xdr:rowOff>
    </xdr:to>
    <xdr:cxnSp macro="">
      <xdr:nvCxnSpPr>
        <xdr:cNvPr id="128" name="直線コネクタ 127"/>
        <xdr:cNvCxnSpPr/>
      </xdr:nvCxnSpPr>
      <xdr:spPr>
        <a:xfrm>
          <a:off x="13893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28702</xdr:rowOff>
    </xdr:to>
    <xdr:cxnSp macro="">
      <xdr:nvCxnSpPr>
        <xdr:cNvPr id="131" name="直線コネクタ 130"/>
        <xdr:cNvCxnSpPr/>
      </xdr:nvCxnSpPr>
      <xdr:spPr>
        <a:xfrm>
          <a:off x="13004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扶助費における経常収支比率は類似団体内平均とほぼ同じ割合となっているが、今後も社会保障制度の拡充や高齢化率の上昇を要因として増加が見込まれる。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3" name="直線コネクタ 182"/>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86" name="直線コネクタ 185"/>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89" name="直線コネクタ 188"/>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2" name="直線コネクタ 191"/>
        <xdr:cNvCxnSpPr/>
      </xdr:nvCxnSpPr>
      <xdr:spPr>
        <a:xfrm flipV="1">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3"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4" name="楕円 20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5" name="テキスト ボックス 204"/>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6" name="楕円 205"/>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7" name="テキスト ボックス 206"/>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9" name="テキスト ボックス 20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0" name="楕円 209"/>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1" name="テキスト ボックス 210"/>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その他に係る経常収支比率は、類似団体内平均値</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が、今後も他会計への繰出しを増加させないよう、各会計での経費の節減を行い、普通会計への負担を軽減するよう努める。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12700</xdr:rowOff>
    </xdr:to>
    <xdr:cxnSp macro="">
      <xdr:nvCxnSpPr>
        <xdr:cNvPr id="241" name="直線コネクタ 240"/>
        <xdr:cNvCxnSpPr/>
      </xdr:nvCxnSpPr>
      <xdr:spPr>
        <a:xfrm flipV="1">
          <a:off x="15671800" y="9609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94996</xdr:rowOff>
    </xdr:to>
    <xdr:cxnSp macro="">
      <xdr:nvCxnSpPr>
        <xdr:cNvPr id="244" name="直線コネクタ 243"/>
        <xdr:cNvCxnSpPr/>
      </xdr:nvCxnSpPr>
      <xdr:spPr>
        <a:xfrm flipV="1">
          <a:off x="14782800" y="9613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94996</xdr:rowOff>
    </xdr:to>
    <xdr:cxnSp macro="">
      <xdr:nvCxnSpPr>
        <xdr:cNvPr id="247" name="直線コネクタ 246"/>
        <xdr:cNvCxnSpPr/>
      </xdr:nvCxnSpPr>
      <xdr:spPr>
        <a:xfrm>
          <a:off x="13893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90424</xdr:rowOff>
    </xdr:to>
    <xdr:cxnSp macro="">
      <xdr:nvCxnSpPr>
        <xdr:cNvPr id="250" name="直線コネクタ 249"/>
        <xdr:cNvCxnSpPr/>
      </xdr:nvCxnSpPr>
      <xdr:spPr>
        <a:xfrm>
          <a:off x="13004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0" name="楕円 259"/>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1"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2" name="楕円 26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3" name="テキスト ボックス 26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4" name="楕円 263"/>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5" name="テキスト ボックス 264"/>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66" name="楕円 265"/>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67" name="テキスト ボックス 266"/>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8" name="楕円 267"/>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69" name="テキスト ボックス 268"/>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年度数値で類似団体内平均より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ポイント上回っている。補助費が占める数値は上昇傾向にあることから、今後は補助金等の見直しを行っていくことで、縮減、削減に努める。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92710</xdr:rowOff>
    </xdr:to>
    <xdr:cxnSp macro="">
      <xdr:nvCxnSpPr>
        <xdr:cNvPr id="299" name="直線コネクタ 298"/>
        <xdr:cNvCxnSpPr/>
      </xdr:nvCxnSpPr>
      <xdr:spPr>
        <a:xfrm>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74422</xdr:rowOff>
    </xdr:to>
    <xdr:cxnSp macro="">
      <xdr:nvCxnSpPr>
        <xdr:cNvPr id="302" name="直線コネクタ 301"/>
        <xdr:cNvCxnSpPr/>
      </xdr:nvCxnSpPr>
      <xdr:spPr>
        <a:xfrm>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05" name="直線コネクタ 304"/>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08" name="直線コネクタ 307"/>
        <xdr:cNvCxnSpPr/>
      </xdr:nvCxnSpPr>
      <xdr:spPr>
        <a:xfrm flipV="1">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8" name="楕円 31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0" name="楕円 319"/>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1" name="テキスト ボックス 320"/>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2" name="楕円 32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4" name="楕円 32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6" name="楕円 32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7" name="テキスト ボックス 32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公債費に係る比率は、平成２８年度から始まった役場新庁舎整備事業や浄水場整備にかかる大型事業により前年比で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ポイントの上昇となった。今後についても、公債費は増加する見込みであるので、計画的な地方債の発行と減債基金等の運用を計画的に行っていくことで抑制に努める。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69850</xdr:rowOff>
    </xdr:to>
    <xdr:cxnSp macro="">
      <xdr:nvCxnSpPr>
        <xdr:cNvPr id="359" name="直線コネクタ 358"/>
        <xdr:cNvCxnSpPr/>
      </xdr:nvCxnSpPr>
      <xdr:spPr>
        <a:xfrm>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77</xdr:row>
      <xdr:rowOff>16511</xdr:rowOff>
    </xdr:to>
    <xdr:cxnSp macro="">
      <xdr:nvCxnSpPr>
        <xdr:cNvPr id="362" name="直線コネクタ 361"/>
        <xdr:cNvCxnSpPr/>
      </xdr:nvCxnSpPr>
      <xdr:spPr>
        <a:xfrm>
          <a:off x="3098800" y="13050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20320</xdr:rowOff>
    </xdr:to>
    <xdr:cxnSp macro="">
      <xdr:nvCxnSpPr>
        <xdr:cNvPr id="365" name="直線コネクタ 364"/>
        <xdr:cNvCxnSpPr/>
      </xdr:nvCxnSpPr>
      <xdr:spPr>
        <a:xfrm>
          <a:off x="2209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66039</xdr:rowOff>
    </xdr:to>
    <xdr:cxnSp macro="">
      <xdr:nvCxnSpPr>
        <xdr:cNvPr id="368" name="直線コネクタ 367"/>
        <xdr:cNvCxnSpPr/>
      </xdr:nvCxnSpPr>
      <xdr:spPr>
        <a:xfrm flipV="1">
          <a:off x="1320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8" name="楕円 37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0" name="楕円 379"/>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81" name="テキスト ボックス 380"/>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2" name="楕円 381"/>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3" name="テキスト ボックス 382"/>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4" name="楕円 38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85" name="テキスト ボックス 38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6" name="楕円 38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7" name="テキスト ボックス 386"/>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公債費以外の経常収支比率は、類似団体内平均値より、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今後においても、経常経費の縮減を図っていくことで、事業費の抑制に努める。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75</xdr:row>
      <xdr:rowOff>138430</xdr:rowOff>
    </xdr:to>
    <xdr:cxnSp macro="">
      <xdr:nvCxnSpPr>
        <xdr:cNvPr id="422" name="直線コネクタ 421"/>
        <xdr:cNvCxnSpPr/>
      </xdr:nvCxnSpPr>
      <xdr:spPr>
        <a:xfrm>
          <a:off x="15671800" y="129481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89444</xdr:rowOff>
    </xdr:from>
    <xdr:to>
      <xdr:col>78</xdr:col>
      <xdr:colOff>69850</xdr:colOff>
      <xdr:row>75</xdr:row>
      <xdr:rowOff>151493</xdr:rowOff>
    </xdr:to>
    <xdr:cxnSp macro="">
      <xdr:nvCxnSpPr>
        <xdr:cNvPr id="425" name="直線コネクタ 424"/>
        <xdr:cNvCxnSpPr/>
      </xdr:nvCxnSpPr>
      <xdr:spPr>
        <a:xfrm flipV="1">
          <a:off x="14782800" y="12948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99241</xdr:rowOff>
    </xdr:from>
    <xdr:to>
      <xdr:col>73</xdr:col>
      <xdr:colOff>180975</xdr:colOff>
      <xdr:row>75</xdr:row>
      <xdr:rowOff>151493</xdr:rowOff>
    </xdr:to>
    <xdr:cxnSp macro="">
      <xdr:nvCxnSpPr>
        <xdr:cNvPr id="428" name="直線コネクタ 427"/>
        <xdr:cNvCxnSpPr/>
      </xdr:nvCxnSpPr>
      <xdr:spPr>
        <a:xfrm>
          <a:off x="13893800" y="12957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66584</xdr:rowOff>
    </xdr:from>
    <xdr:to>
      <xdr:col>69</xdr:col>
      <xdr:colOff>92075</xdr:colOff>
      <xdr:row>75</xdr:row>
      <xdr:rowOff>99241</xdr:rowOff>
    </xdr:to>
    <xdr:cxnSp macro="">
      <xdr:nvCxnSpPr>
        <xdr:cNvPr id="431" name="直線コネクタ 430"/>
        <xdr:cNvCxnSpPr/>
      </xdr:nvCxnSpPr>
      <xdr:spPr>
        <a:xfrm>
          <a:off x="13004800" y="12925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2"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3" name="楕円 442"/>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4" name="テキスト ボックス 443"/>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45" name="楕円 444"/>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46" name="テキスト ボックス 445"/>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48441</xdr:rowOff>
    </xdr:from>
    <xdr:to>
      <xdr:col>69</xdr:col>
      <xdr:colOff>142875</xdr:colOff>
      <xdr:row>75</xdr:row>
      <xdr:rowOff>150040</xdr:rowOff>
    </xdr:to>
    <xdr:sp macro="" textlink="">
      <xdr:nvSpPr>
        <xdr:cNvPr id="447" name="楕円 446"/>
        <xdr:cNvSpPr/>
      </xdr:nvSpPr>
      <xdr:spPr>
        <a:xfrm>
          <a:off x="13843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134819</xdr:rowOff>
    </xdr:from>
    <xdr:ext cx="762000" cy="259045"/>
    <xdr:sp macro="" textlink="">
      <xdr:nvSpPr>
        <xdr:cNvPr id="448" name="テキスト ボックス 447"/>
        <xdr:cNvSpPr txBox="1"/>
      </xdr:nvSpPr>
      <xdr:spPr>
        <a:xfrm>
          <a:off x="13512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15784</xdr:rowOff>
    </xdr:from>
    <xdr:to>
      <xdr:col>65</xdr:col>
      <xdr:colOff>53975</xdr:colOff>
      <xdr:row>75</xdr:row>
      <xdr:rowOff>117384</xdr:rowOff>
    </xdr:to>
    <xdr:sp macro="" textlink="">
      <xdr:nvSpPr>
        <xdr:cNvPr id="449" name="楕円 448"/>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127561</xdr:rowOff>
    </xdr:from>
    <xdr:ext cx="762000" cy="259045"/>
    <xdr:sp macro="" textlink="">
      <xdr:nvSpPr>
        <xdr:cNvPr id="450" name="テキスト ボックス 449"/>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87523</xdr:rowOff>
    </xdr:from>
    <xdr:to>
      <xdr:col>29</xdr:col>
      <xdr:colOff>127000</xdr:colOff>
      <xdr:row>17</xdr:row>
      <xdr:rowOff>115355</xdr:rowOff>
    </xdr:to>
    <xdr:cxnSp macro="">
      <xdr:nvCxnSpPr>
        <xdr:cNvPr id="46" name="直線コネクタ 45"/>
        <xdr:cNvCxnSpPr/>
      </xdr:nvCxnSpPr>
      <xdr:spPr bwMode="auto">
        <a:xfrm flipV="1">
          <a:off x="5003800" y="3049798"/>
          <a:ext cx="6477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105548</xdr:rowOff>
    </xdr:from>
    <xdr:to>
      <xdr:col>26</xdr:col>
      <xdr:colOff>50800</xdr:colOff>
      <xdr:row>17</xdr:row>
      <xdr:rowOff>115355</xdr:rowOff>
    </xdr:to>
    <xdr:cxnSp macro="">
      <xdr:nvCxnSpPr>
        <xdr:cNvPr id="49" name="直線コネクタ 48"/>
        <xdr:cNvCxnSpPr/>
      </xdr:nvCxnSpPr>
      <xdr:spPr bwMode="auto">
        <a:xfrm>
          <a:off x="4305300" y="3067823"/>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105548</xdr:rowOff>
    </xdr:from>
    <xdr:to>
      <xdr:col>22</xdr:col>
      <xdr:colOff>114300</xdr:colOff>
      <xdr:row>17</xdr:row>
      <xdr:rowOff>111703</xdr:rowOff>
    </xdr:to>
    <xdr:cxnSp macro="">
      <xdr:nvCxnSpPr>
        <xdr:cNvPr id="52" name="直線コネクタ 51"/>
        <xdr:cNvCxnSpPr/>
      </xdr:nvCxnSpPr>
      <xdr:spPr bwMode="auto">
        <a:xfrm flipV="1">
          <a:off x="3606800" y="3067823"/>
          <a:ext cx="698500" cy="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111703</xdr:rowOff>
    </xdr:from>
    <xdr:to>
      <xdr:col>18</xdr:col>
      <xdr:colOff>177800</xdr:colOff>
      <xdr:row>17</xdr:row>
      <xdr:rowOff>119738</xdr:rowOff>
    </xdr:to>
    <xdr:cxnSp macro="">
      <xdr:nvCxnSpPr>
        <xdr:cNvPr id="55" name="直線コネクタ 54"/>
        <xdr:cNvCxnSpPr/>
      </xdr:nvCxnSpPr>
      <xdr:spPr bwMode="auto">
        <a:xfrm flipV="1">
          <a:off x="2908300" y="3073978"/>
          <a:ext cx="698500" cy="8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36723</xdr:rowOff>
    </xdr:from>
    <xdr:to>
      <xdr:col>29</xdr:col>
      <xdr:colOff>177800</xdr:colOff>
      <xdr:row>17</xdr:row>
      <xdr:rowOff>138323</xdr:rowOff>
    </xdr:to>
    <xdr:sp macro="" textlink="">
      <xdr:nvSpPr>
        <xdr:cNvPr id="65" name="楕円 64"/>
        <xdr:cNvSpPr/>
      </xdr:nvSpPr>
      <xdr:spPr bwMode="auto">
        <a:xfrm>
          <a:off x="5600700" y="299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8800</xdr:rowOff>
    </xdr:from>
    <xdr:ext cx="762000" cy="259045"/>
    <xdr:sp macro="" textlink="">
      <xdr:nvSpPr>
        <xdr:cNvPr id="66" name="人口1人当たり決算額の推移該当値テキスト130"/>
        <xdr:cNvSpPr txBox="1"/>
      </xdr:nvSpPr>
      <xdr:spPr>
        <a:xfrm>
          <a:off x="5740400" y="297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64555</xdr:rowOff>
    </xdr:from>
    <xdr:to>
      <xdr:col>26</xdr:col>
      <xdr:colOff>101600</xdr:colOff>
      <xdr:row>17</xdr:row>
      <xdr:rowOff>166155</xdr:rowOff>
    </xdr:to>
    <xdr:sp macro="" textlink="">
      <xdr:nvSpPr>
        <xdr:cNvPr id="67" name="楕円 66"/>
        <xdr:cNvSpPr/>
      </xdr:nvSpPr>
      <xdr:spPr bwMode="auto">
        <a:xfrm>
          <a:off x="4953000" y="302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150932</xdr:rowOff>
    </xdr:from>
    <xdr:ext cx="736600" cy="259045"/>
    <xdr:sp macro="" textlink="">
      <xdr:nvSpPr>
        <xdr:cNvPr id="68" name="テキスト ボックス 67"/>
        <xdr:cNvSpPr txBox="1"/>
      </xdr:nvSpPr>
      <xdr:spPr>
        <a:xfrm>
          <a:off x="4622800" y="311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54748</xdr:rowOff>
    </xdr:from>
    <xdr:to>
      <xdr:col>22</xdr:col>
      <xdr:colOff>165100</xdr:colOff>
      <xdr:row>17</xdr:row>
      <xdr:rowOff>156348</xdr:rowOff>
    </xdr:to>
    <xdr:sp macro="" textlink="">
      <xdr:nvSpPr>
        <xdr:cNvPr id="69" name="楕円 68"/>
        <xdr:cNvSpPr/>
      </xdr:nvSpPr>
      <xdr:spPr bwMode="auto">
        <a:xfrm>
          <a:off x="4254500" y="301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141125</xdr:rowOff>
    </xdr:from>
    <xdr:ext cx="762000" cy="259045"/>
    <xdr:sp macro="" textlink="">
      <xdr:nvSpPr>
        <xdr:cNvPr id="70" name="テキスト ボックス 69"/>
        <xdr:cNvSpPr txBox="1"/>
      </xdr:nvSpPr>
      <xdr:spPr>
        <a:xfrm>
          <a:off x="3924300" y="310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60903</xdr:rowOff>
    </xdr:from>
    <xdr:to>
      <xdr:col>19</xdr:col>
      <xdr:colOff>38100</xdr:colOff>
      <xdr:row>17</xdr:row>
      <xdr:rowOff>162503</xdr:rowOff>
    </xdr:to>
    <xdr:sp macro="" textlink="">
      <xdr:nvSpPr>
        <xdr:cNvPr id="71" name="楕円 70"/>
        <xdr:cNvSpPr/>
      </xdr:nvSpPr>
      <xdr:spPr bwMode="auto">
        <a:xfrm>
          <a:off x="3556000" y="302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147280</xdr:rowOff>
    </xdr:from>
    <xdr:ext cx="762000" cy="259045"/>
    <xdr:sp macro="" textlink="">
      <xdr:nvSpPr>
        <xdr:cNvPr id="72" name="テキスト ボックス 71"/>
        <xdr:cNvSpPr txBox="1"/>
      </xdr:nvSpPr>
      <xdr:spPr>
        <a:xfrm>
          <a:off x="3225800" y="31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68938</xdr:rowOff>
    </xdr:from>
    <xdr:to>
      <xdr:col>15</xdr:col>
      <xdr:colOff>101600</xdr:colOff>
      <xdr:row>17</xdr:row>
      <xdr:rowOff>170538</xdr:rowOff>
    </xdr:to>
    <xdr:sp macro="" textlink="">
      <xdr:nvSpPr>
        <xdr:cNvPr id="73" name="楕円 72"/>
        <xdr:cNvSpPr/>
      </xdr:nvSpPr>
      <xdr:spPr bwMode="auto">
        <a:xfrm>
          <a:off x="2857500" y="303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155315</xdr:rowOff>
    </xdr:from>
    <xdr:ext cx="762000" cy="259045"/>
    <xdr:sp macro="" textlink="">
      <xdr:nvSpPr>
        <xdr:cNvPr id="74" name="テキスト ボックス 73"/>
        <xdr:cNvSpPr txBox="1"/>
      </xdr:nvSpPr>
      <xdr:spPr>
        <a:xfrm>
          <a:off x="2527300" y="311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39980</xdr:rowOff>
    </xdr:from>
    <xdr:to>
      <xdr:col>29</xdr:col>
      <xdr:colOff>127000</xdr:colOff>
      <xdr:row>35</xdr:row>
      <xdr:rowOff>131431</xdr:rowOff>
    </xdr:to>
    <xdr:cxnSp macro="">
      <xdr:nvCxnSpPr>
        <xdr:cNvPr id="108" name="直線コネクタ 107"/>
        <xdr:cNvCxnSpPr/>
      </xdr:nvCxnSpPr>
      <xdr:spPr bwMode="auto">
        <a:xfrm>
          <a:off x="5003800" y="6650330"/>
          <a:ext cx="647700" cy="9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39980</xdr:rowOff>
    </xdr:from>
    <xdr:to>
      <xdr:col>26</xdr:col>
      <xdr:colOff>50800</xdr:colOff>
      <xdr:row>35</xdr:row>
      <xdr:rowOff>166330</xdr:rowOff>
    </xdr:to>
    <xdr:cxnSp macro="">
      <xdr:nvCxnSpPr>
        <xdr:cNvPr id="111" name="直線コネクタ 110"/>
        <xdr:cNvCxnSpPr/>
      </xdr:nvCxnSpPr>
      <xdr:spPr bwMode="auto">
        <a:xfrm flipV="1">
          <a:off x="4305300" y="6650330"/>
          <a:ext cx="698500" cy="12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166330</xdr:rowOff>
    </xdr:from>
    <xdr:to>
      <xdr:col>22</xdr:col>
      <xdr:colOff>114300</xdr:colOff>
      <xdr:row>35</xdr:row>
      <xdr:rowOff>172872</xdr:rowOff>
    </xdr:to>
    <xdr:cxnSp macro="">
      <xdr:nvCxnSpPr>
        <xdr:cNvPr id="114" name="直線コネクタ 113"/>
        <xdr:cNvCxnSpPr/>
      </xdr:nvCxnSpPr>
      <xdr:spPr bwMode="auto">
        <a:xfrm flipV="1">
          <a:off x="3606800" y="6776680"/>
          <a:ext cx="698500" cy="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140542</xdr:rowOff>
    </xdr:from>
    <xdr:to>
      <xdr:col>18</xdr:col>
      <xdr:colOff>177800</xdr:colOff>
      <xdr:row>35</xdr:row>
      <xdr:rowOff>172872</xdr:rowOff>
    </xdr:to>
    <xdr:cxnSp macro="">
      <xdr:nvCxnSpPr>
        <xdr:cNvPr id="117" name="直線コネクタ 116"/>
        <xdr:cNvCxnSpPr/>
      </xdr:nvCxnSpPr>
      <xdr:spPr bwMode="auto">
        <a:xfrm>
          <a:off x="2908300" y="6750892"/>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80631</xdr:rowOff>
    </xdr:from>
    <xdr:to>
      <xdr:col>29</xdr:col>
      <xdr:colOff>177800</xdr:colOff>
      <xdr:row>35</xdr:row>
      <xdr:rowOff>182231</xdr:rowOff>
    </xdr:to>
    <xdr:sp macro="" textlink="">
      <xdr:nvSpPr>
        <xdr:cNvPr id="127" name="楕円 126"/>
        <xdr:cNvSpPr/>
      </xdr:nvSpPr>
      <xdr:spPr bwMode="auto">
        <a:xfrm>
          <a:off x="5600700" y="669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52708</xdr:rowOff>
    </xdr:from>
    <xdr:ext cx="762000" cy="259045"/>
    <xdr:sp macro="" textlink="">
      <xdr:nvSpPr>
        <xdr:cNvPr id="128" name="人口1人当たり決算額の推移該当値テキスト445"/>
        <xdr:cNvSpPr txBox="1"/>
      </xdr:nvSpPr>
      <xdr:spPr>
        <a:xfrm>
          <a:off x="5740400" y="66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332080</xdr:rowOff>
    </xdr:from>
    <xdr:to>
      <xdr:col>26</xdr:col>
      <xdr:colOff>101600</xdr:colOff>
      <xdr:row>35</xdr:row>
      <xdr:rowOff>90780</xdr:rowOff>
    </xdr:to>
    <xdr:sp macro="" textlink="">
      <xdr:nvSpPr>
        <xdr:cNvPr id="129" name="楕円 128"/>
        <xdr:cNvSpPr/>
      </xdr:nvSpPr>
      <xdr:spPr bwMode="auto">
        <a:xfrm>
          <a:off x="4953000" y="65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75557</xdr:rowOff>
    </xdr:from>
    <xdr:ext cx="736600" cy="259045"/>
    <xdr:sp macro="" textlink="">
      <xdr:nvSpPr>
        <xdr:cNvPr id="130" name="テキスト ボックス 129"/>
        <xdr:cNvSpPr txBox="1"/>
      </xdr:nvSpPr>
      <xdr:spPr>
        <a:xfrm>
          <a:off x="4622800" y="66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115530</xdr:rowOff>
    </xdr:from>
    <xdr:to>
      <xdr:col>22</xdr:col>
      <xdr:colOff>165100</xdr:colOff>
      <xdr:row>35</xdr:row>
      <xdr:rowOff>217130</xdr:rowOff>
    </xdr:to>
    <xdr:sp macro="" textlink="">
      <xdr:nvSpPr>
        <xdr:cNvPr id="131" name="楕円 130"/>
        <xdr:cNvSpPr/>
      </xdr:nvSpPr>
      <xdr:spPr bwMode="auto">
        <a:xfrm>
          <a:off x="4254500" y="672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201907</xdr:rowOff>
    </xdr:from>
    <xdr:ext cx="762000" cy="259045"/>
    <xdr:sp macro="" textlink="">
      <xdr:nvSpPr>
        <xdr:cNvPr id="132" name="テキスト ボックス 131"/>
        <xdr:cNvSpPr txBox="1"/>
      </xdr:nvSpPr>
      <xdr:spPr>
        <a:xfrm>
          <a:off x="3924300" y="6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122072</xdr:rowOff>
    </xdr:from>
    <xdr:to>
      <xdr:col>19</xdr:col>
      <xdr:colOff>38100</xdr:colOff>
      <xdr:row>35</xdr:row>
      <xdr:rowOff>223672</xdr:rowOff>
    </xdr:to>
    <xdr:sp macro="" textlink="">
      <xdr:nvSpPr>
        <xdr:cNvPr id="133" name="楕円 132"/>
        <xdr:cNvSpPr/>
      </xdr:nvSpPr>
      <xdr:spPr bwMode="auto">
        <a:xfrm>
          <a:off x="3556000" y="673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34" name="テキスト ボックス 133"/>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89742</xdr:rowOff>
    </xdr:from>
    <xdr:to>
      <xdr:col>15</xdr:col>
      <xdr:colOff>101600</xdr:colOff>
      <xdr:row>35</xdr:row>
      <xdr:rowOff>191342</xdr:rowOff>
    </xdr:to>
    <xdr:sp macro="" textlink="">
      <xdr:nvSpPr>
        <xdr:cNvPr id="135" name="楕円 134"/>
        <xdr:cNvSpPr/>
      </xdr:nvSpPr>
      <xdr:spPr bwMode="auto">
        <a:xfrm>
          <a:off x="2857500" y="670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176119</xdr:rowOff>
    </xdr:from>
    <xdr:ext cx="762000" cy="259045"/>
    <xdr:sp macro="" textlink="">
      <xdr:nvSpPr>
        <xdr:cNvPr id="136" name="テキスト ボックス 135"/>
        <xdr:cNvSpPr txBox="1"/>
      </xdr:nvSpPr>
      <xdr:spPr>
        <a:xfrm>
          <a:off x="2527300" y="678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75410</xdr:rowOff>
    </xdr:from>
    <xdr:to>
      <xdr:col>24</xdr:col>
      <xdr:colOff>63500</xdr:colOff>
      <xdr:row>36</xdr:row>
      <xdr:rowOff>123881</xdr:rowOff>
    </xdr:to>
    <xdr:cxnSp macro="">
      <xdr:nvCxnSpPr>
        <xdr:cNvPr id="61" name="直線コネクタ 60"/>
        <xdr:cNvCxnSpPr/>
      </xdr:nvCxnSpPr>
      <xdr:spPr>
        <a:xfrm flipV="1">
          <a:off x="3797300" y="6247610"/>
          <a:ext cx="838200" cy="4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74785</xdr:rowOff>
    </xdr:from>
    <xdr:to>
      <xdr:col>19</xdr:col>
      <xdr:colOff>177800</xdr:colOff>
      <xdr:row>36</xdr:row>
      <xdr:rowOff>123881</xdr:rowOff>
    </xdr:to>
    <xdr:cxnSp macro="">
      <xdr:nvCxnSpPr>
        <xdr:cNvPr id="64" name="直線コネクタ 63"/>
        <xdr:cNvCxnSpPr/>
      </xdr:nvCxnSpPr>
      <xdr:spPr>
        <a:xfrm>
          <a:off x="2908300" y="6246985"/>
          <a:ext cx="8890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61328</xdr:rowOff>
    </xdr:from>
    <xdr:to>
      <xdr:col>15</xdr:col>
      <xdr:colOff>50800</xdr:colOff>
      <xdr:row>36</xdr:row>
      <xdr:rowOff>74785</xdr:rowOff>
    </xdr:to>
    <xdr:cxnSp macro="">
      <xdr:nvCxnSpPr>
        <xdr:cNvPr id="67" name="直線コネクタ 66"/>
        <xdr:cNvCxnSpPr/>
      </xdr:nvCxnSpPr>
      <xdr:spPr>
        <a:xfrm>
          <a:off x="2019300" y="6233528"/>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61328</xdr:rowOff>
    </xdr:from>
    <xdr:to>
      <xdr:col>10</xdr:col>
      <xdr:colOff>114300</xdr:colOff>
      <xdr:row>36</xdr:row>
      <xdr:rowOff>71356</xdr:rowOff>
    </xdr:to>
    <xdr:cxnSp macro="">
      <xdr:nvCxnSpPr>
        <xdr:cNvPr id="70" name="直線コネクタ 69"/>
        <xdr:cNvCxnSpPr/>
      </xdr:nvCxnSpPr>
      <xdr:spPr>
        <a:xfrm flipV="1">
          <a:off x="1130300" y="6233528"/>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24610</xdr:rowOff>
    </xdr:from>
    <xdr:to>
      <xdr:col>24</xdr:col>
      <xdr:colOff>114300</xdr:colOff>
      <xdr:row>36</xdr:row>
      <xdr:rowOff>126210</xdr:rowOff>
    </xdr:to>
    <xdr:sp macro="" textlink="">
      <xdr:nvSpPr>
        <xdr:cNvPr id="80" name="楕円 79"/>
        <xdr:cNvSpPr/>
      </xdr:nvSpPr>
      <xdr:spPr>
        <a:xfrm>
          <a:off x="4584700" y="61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xdr:rowOff>
    </xdr:from>
    <xdr:ext cx="599010" cy="259045"/>
    <xdr:sp macro="" textlink="">
      <xdr:nvSpPr>
        <xdr:cNvPr id="81" name="人件費該当値テキスト"/>
        <xdr:cNvSpPr txBox="1"/>
      </xdr:nvSpPr>
      <xdr:spPr>
        <a:xfrm>
          <a:off x="4686300" y="617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73081</xdr:rowOff>
    </xdr:from>
    <xdr:to>
      <xdr:col>20</xdr:col>
      <xdr:colOff>38100</xdr:colOff>
      <xdr:row>37</xdr:row>
      <xdr:rowOff>3231</xdr:rowOff>
    </xdr:to>
    <xdr:sp macro="" textlink="">
      <xdr:nvSpPr>
        <xdr:cNvPr id="82" name="楕円 81"/>
        <xdr:cNvSpPr/>
      </xdr:nvSpPr>
      <xdr:spPr>
        <a:xfrm>
          <a:off x="3746500" y="62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165808</xdr:rowOff>
    </xdr:from>
    <xdr:ext cx="599010" cy="259045"/>
    <xdr:sp macro="" textlink="">
      <xdr:nvSpPr>
        <xdr:cNvPr id="83" name="テキスト ボックス 82"/>
        <xdr:cNvSpPr txBox="1"/>
      </xdr:nvSpPr>
      <xdr:spPr>
        <a:xfrm>
          <a:off x="3497795" y="633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23985</xdr:rowOff>
    </xdr:from>
    <xdr:to>
      <xdr:col>15</xdr:col>
      <xdr:colOff>101600</xdr:colOff>
      <xdr:row>36</xdr:row>
      <xdr:rowOff>125585</xdr:rowOff>
    </xdr:to>
    <xdr:sp macro="" textlink="">
      <xdr:nvSpPr>
        <xdr:cNvPr id="84" name="楕円 83"/>
        <xdr:cNvSpPr/>
      </xdr:nvSpPr>
      <xdr:spPr>
        <a:xfrm>
          <a:off x="2857500" y="61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116712</xdr:rowOff>
    </xdr:from>
    <xdr:ext cx="599010" cy="259045"/>
    <xdr:sp macro="" textlink="">
      <xdr:nvSpPr>
        <xdr:cNvPr id="85" name="テキスト ボックス 84"/>
        <xdr:cNvSpPr txBox="1"/>
      </xdr:nvSpPr>
      <xdr:spPr>
        <a:xfrm>
          <a:off x="2608795" y="62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10528</xdr:rowOff>
    </xdr:from>
    <xdr:to>
      <xdr:col>10</xdr:col>
      <xdr:colOff>165100</xdr:colOff>
      <xdr:row>36</xdr:row>
      <xdr:rowOff>112128</xdr:rowOff>
    </xdr:to>
    <xdr:sp macro="" textlink="">
      <xdr:nvSpPr>
        <xdr:cNvPr id="86" name="楕円 85"/>
        <xdr:cNvSpPr/>
      </xdr:nvSpPr>
      <xdr:spPr>
        <a:xfrm>
          <a:off x="1968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103255</xdr:rowOff>
    </xdr:from>
    <xdr:ext cx="599010" cy="259045"/>
    <xdr:sp macro="" textlink="">
      <xdr:nvSpPr>
        <xdr:cNvPr id="87" name="テキスト ボックス 86"/>
        <xdr:cNvSpPr txBox="1"/>
      </xdr:nvSpPr>
      <xdr:spPr>
        <a:xfrm>
          <a:off x="1719795" y="62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20556</xdr:rowOff>
    </xdr:from>
    <xdr:to>
      <xdr:col>6</xdr:col>
      <xdr:colOff>38100</xdr:colOff>
      <xdr:row>36</xdr:row>
      <xdr:rowOff>122156</xdr:rowOff>
    </xdr:to>
    <xdr:sp macro="" textlink="">
      <xdr:nvSpPr>
        <xdr:cNvPr id="88" name="楕円 87"/>
        <xdr:cNvSpPr/>
      </xdr:nvSpPr>
      <xdr:spPr>
        <a:xfrm>
          <a:off x="1079500" y="61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113283</xdr:rowOff>
    </xdr:from>
    <xdr:ext cx="599010" cy="259045"/>
    <xdr:sp macro="" textlink="">
      <xdr:nvSpPr>
        <xdr:cNvPr id="89" name="テキスト ボックス 88"/>
        <xdr:cNvSpPr txBox="1"/>
      </xdr:nvSpPr>
      <xdr:spPr>
        <a:xfrm>
          <a:off x="830795" y="62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13709</xdr:rowOff>
    </xdr:from>
    <xdr:to>
      <xdr:col>24</xdr:col>
      <xdr:colOff>63500</xdr:colOff>
      <xdr:row>55</xdr:row>
      <xdr:rowOff>19758</xdr:rowOff>
    </xdr:to>
    <xdr:cxnSp macro="">
      <xdr:nvCxnSpPr>
        <xdr:cNvPr id="116" name="直線コネクタ 115"/>
        <xdr:cNvCxnSpPr/>
      </xdr:nvCxnSpPr>
      <xdr:spPr>
        <a:xfrm flipV="1">
          <a:off x="3797300" y="9443459"/>
          <a:ext cx="8382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19758</xdr:rowOff>
    </xdr:from>
    <xdr:to>
      <xdr:col>19</xdr:col>
      <xdr:colOff>177800</xdr:colOff>
      <xdr:row>55</xdr:row>
      <xdr:rowOff>40926</xdr:rowOff>
    </xdr:to>
    <xdr:cxnSp macro="">
      <xdr:nvCxnSpPr>
        <xdr:cNvPr id="119" name="直線コネクタ 118"/>
        <xdr:cNvCxnSpPr/>
      </xdr:nvCxnSpPr>
      <xdr:spPr>
        <a:xfrm flipV="1">
          <a:off x="2908300" y="944950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40926</xdr:rowOff>
    </xdr:from>
    <xdr:to>
      <xdr:col>15</xdr:col>
      <xdr:colOff>50800</xdr:colOff>
      <xdr:row>55</xdr:row>
      <xdr:rowOff>48539</xdr:rowOff>
    </xdr:to>
    <xdr:cxnSp macro="">
      <xdr:nvCxnSpPr>
        <xdr:cNvPr id="122" name="直線コネクタ 121"/>
        <xdr:cNvCxnSpPr/>
      </xdr:nvCxnSpPr>
      <xdr:spPr>
        <a:xfrm flipV="1">
          <a:off x="2019300" y="9470676"/>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48539</xdr:rowOff>
    </xdr:from>
    <xdr:to>
      <xdr:col>10</xdr:col>
      <xdr:colOff>114300</xdr:colOff>
      <xdr:row>55</xdr:row>
      <xdr:rowOff>102205</xdr:rowOff>
    </xdr:to>
    <xdr:cxnSp macro="">
      <xdr:nvCxnSpPr>
        <xdr:cNvPr id="125" name="直線コネクタ 124"/>
        <xdr:cNvCxnSpPr/>
      </xdr:nvCxnSpPr>
      <xdr:spPr>
        <a:xfrm flipV="1">
          <a:off x="1130300" y="9478289"/>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134359</xdr:rowOff>
    </xdr:from>
    <xdr:to>
      <xdr:col>24</xdr:col>
      <xdr:colOff>114300</xdr:colOff>
      <xdr:row>55</xdr:row>
      <xdr:rowOff>64509</xdr:rowOff>
    </xdr:to>
    <xdr:sp macro="" textlink="">
      <xdr:nvSpPr>
        <xdr:cNvPr id="135" name="楕円 134"/>
        <xdr:cNvSpPr/>
      </xdr:nvSpPr>
      <xdr:spPr>
        <a:xfrm>
          <a:off x="4584700" y="9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112786</xdr:rowOff>
    </xdr:from>
    <xdr:ext cx="599010" cy="259045"/>
    <xdr:sp macro="" textlink="">
      <xdr:nvSpPr>
        <xdr:cNvPr id="136" name="物件費該当値テキスト"/>
        <xdr:cNvSpPr txBox="1"/>
      </xdr:nvSpPr>
      <xdr:spPr>
        <a:xfrm>
          <a:off x="4686300" y="93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140408</xdr:rowOff>
    </xdr:from>
    <xdr:to>
      <xdr:col>20</xdr:col>
      <xdr:colOff>38100</xdr:colOff>
      <xdr:row>55</xdr:row>
      <xdr:rowOff>70558</xdr:rowOff>
    </xdr:to>
    <xdr:sp macro="" textlink="">
      <xdr:nvSpPr>
        <xdr:cNvPr id="137" name="楕円 136"/>
        <xdr:cNvSpPr/>
      </xdr:nvSpPr>
      <xdr:spPr>
        <a:xfrm>
          <a:off x="3746500" y="93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61685</xdr:rowOff>
    </xdr:from>
    <xdr:ext cx="599010" cy="259045"/>
    <xdr:sp macro="" textlink="">
      <xdr:nvSpPr>
        <xdr:cNvPr id="138" name="テキスト ボックス 137"/>
        <xdr:cNvSpPr txBox="1"/>
      </xdr:nvSpPr>
      <xdr:spPr>
        <a:xfrm>
          <a:off x="3497795" y="94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161576</xdr:rowOff>
    </xdr:from>
    <xdr:to>
      <xdr:col>15</xdr:col>
      <xdr:colOff>101600</xdr:colOff>
      <xdr:row>55</xdr:row>
      <xdr:rowOff>91726</xdr:rowOff>
    </xdr:to>
    <xdr:sp macro="" textlink="">
      <xdr:nvSpPr>
        <xdr:cNvPr id="139" name="楕円 138"/>
        <xdr:cNvSpPr/>
      </xdr:nvSpPr>
      <xdr:spPr>
        <a:xfrm>
          <a:off x="2857500" y="94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108253</xdr:rowOff>
    </xdr:from>
    <xdr:ext cx="599010" cy="259045"/>
    <xdr:sp macro="" textlink="">
      <xdr:nvSpPr>
        <xdr:cNvPr id="140" name="テキスト ボックス 139"/>
        <xdr:cNvSpPr txBox="1"/>
      </xdr:nvSpPr>
      <xdr:spPr>
        <a:xfrm>
          <a:off x="2608795" y="919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169189</xdr:rowOff>
    </xdr:from>
    <xdr:to>
      <xdr:col>10</xdr:col>
      <xdr:colOff>165100</xdr:colOff>
      <xdr:row>55</xdr:row>
      <xdr:rowOff>99339</xdr:rowOff>
    </xdr:to>
    <xdr:sp macro="" textlink="">
      <xdr:nvSpPr>
        <xdr:cNvPr id="141" name="楕円 140"/>
        <xdr:cNvSpPr/>
      </xdr:nvSpPr>
      <xdr:spPr>
        <a:xfrm>
          <a:off x="1968500" y="94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115866</xdr:rowOff>
    </xdr:from>
    <xdr:ext cx="599010" cy="259045"/>
    <xdr:sp macro="" textlink="">
      <xdr:nvSpPr>
        <xdr:cNvPr id="142" name="テキスト ボックス 141"/>
        <xdr:cNvSpPr txBox="1"/>
      </xdr:nvSpPr>
      <xdr:spPr>
        <a:xfrm>
          <a:off x="1719795" y="92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51405</xdr:rowOff>
    </xdr:from>
    <xdr:to>
      <xdr:col>6</xdr:col>
      <xdr:colOff>38100</xdr:colOff>
      <xdr:row>55</xdr:row>
      <xdr:rowOff>153005</xdr:rowOff>
    </xdr:to>
    <xdr:sp macro="" textlink="">
      <xdr:nvSpPr>
        <xdr:cNvPr id="143" name="楕円 142"/>
        <xdr:cNvSpPr/>
      </xdr:nvSpPr>
      <xdr:spPr>
        <a:xfrm>
          <a:off x="1079500" y="94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144132</xdr:rowOff>
    </xdr:from>
    <xdr:ext cx="599010" cy="259045"/>
    <xdr:sp macro="" textlink="">
      <xdr:nvSpPr>
        <xdr:cNvPr id="144" name="テキスト ボックス 143"/>
        <xdr:cNvSpPr txBox="1"/>
      </xdr:nvSpPr>
      <xdr:spPr>
        <a:xfrm>
          <a:off x="830795" y="95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5215</xdr:rowOff>
    </xdr:from>
    <xdr:to>
      <xdr:col>24</xdr:col>
      <xdr:colOff>63500</xdr:colOff>
      <xdr:row>77</xdr:row>
      <xdr:rowOff>16210</xdr:rowOff>
    </xdr:to>
    <xdr:cxnSp macro="">
      <xdr:nvCxnSpPr>
        <xdr:cNvPr id="171" name="直線コネクタ 170"/>
        <xdr:cNvCxnSpPr/>
      </xdr:nvCxnSpPr>
      <xdr:spPr>
        <a:xfrm flipV="1">
          <a:off x="3797300" y="13206865"/>
          <a:ext cx="8382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76287</xdr:rowOff>
    </xdr:from>
    <xdr:to>
      <xdr:col>19</xdr:col>
      <xdr:colOff>177800</xdr:colOff>
      <xdr:row>77</xdr:row>
      <xdr:rowOff>16210</xdr:rowOff>
    </xdr:to>
    <xdr:cxnSp macro="">
      <xdr:nvCxnSpPr>
        <xdr:cNvPr id="174" name="直線コネクタ 173"/>
        <xdr:cNvCxnSpPr/>
      </xdr:nvCxnSpPr>
      <xdr:spPr>
        <a:xfrm>
          <a:off x="2908300" y="13106487"/>
          <a:ext cx="8890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29606</xdr:rowOff>
    </xdr:from>
    <xdr:to>
      <xdr:col>15</xdr:col>
      <xdr:colOff>50800</xdr:colOff>
      <xdr:row>76</xdr:row>
      <xdr:rowOff>76287</xdr:rowOff>
    </xdr:to>
    <xdr:cxnSp macro="">
      <xdr:nvCxnSpPr>
        <xdr:cNvPr id="177" name="直線コネクタ 176"/>
        <xdr:cNvCxnSpPr/>
      </xdr:nvCxnSpPr>
      <xdr:spPr>
        <a:xfrm>
          <a:off x="2019300" y="13059806"/>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29606</xdr:rowOff>
    </xdr:from>
    <xdr:to>
      <xdr:col>10</xdr:col>
      <xdr:colOff>114300</xdr:colOff>
      <xdr:row>76</xdr:row>
      <xdr:rowOff>62044</xdr:rowOff>
    </xdr:to>
    <xdr:cxnSp macro="">
      <xdr:nvCxnSpPr>
        <xdr:cNvPr id="180" name="直線コネクタ 179"/>
        <xdr:cNvCxnSpPr/>
      </xdr:nvCxnSpPr>
      <xdr:spPr>
        <a:xfrm flipV="1">
          <a:off x="1130300" y="13059806"/>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125865</xdr:rowOff>
    </xdr:from>
    <xdr:to>
      <xdr:col>24</xdr:col>
      <xdr:colOff>114300</xdr:colOff>
      <xdr:row>77</xdr:row>
      <xdr:rowOff>56015</xdr:rowOff>
    </xdr:to>
    <xdr:sp macro="" textlink="">
      <xdr:nvSpPr>
        <xdr:cNvPr id="190" name="楕円 189"/>
        <xdr:cNvSpPr/>
      </xdr:nvSpPr>
      <xdr:spPr>
        <a:xfrm>
          <a:off x="4584700" y="131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104292</xdr:rowOff>
    </xdr:from>
    <xdr:ext cx="534377" cy="259045"/>
    <xdr:sp macro="" textlink="">
      <xdr:nvSpPr>
        <xdr:cNvPr id="191" name="維持補修費該当値テキスト"/>
        <xdr:cNvSpPr txBox="1"/>
      </xdr:nvSpPr>
      <xdr:spPr>
        <a:xfrm>
          <a:off x="4686300" y="131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136860</xdr:rowOff>
    </xdr:from>
    <xdr:to>
      <xdr:col>20</xdr:col>
      <xdr:colOff>38100</xdr:colOff>
      <xdr:row>77</xdr:row>
      <xdr:rowOff>67010</xdr:rowOff>
    </xdr:to>
    <xdr:sp macro="" textlink="">
      <xdr:nvSpPr>
        <xdr:cNvPr id="192" name="楕円 191"/>
        <xdr:cNvSpPr/>
      </xdr:nvSpPr>
      <xdr:spPr>
        <a:xfrm>
          <a:off x="3746500" y="131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58137</xdr:rowOff>
    </xdr:from>
    <xdr:ext cx="534377" cy="259045"/>
    <xdr:sp macro="" textlink="">
      <xdr:nvSpPr>
        <xdr:cNvPr id="193" name="テキスト ボックス 192"/>
        <xdr:cNvSpPr txBox="1"/>
      </xdr:nvSpPr>
      <xdr:spPr>
        <a:xfrm>
          <a:off x="3530111" y="132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25487</xdr:rowOff>
    </xdr:from>
    <xdr:to>
      <xdr:col>15</xdr:col>
      <xdr:colOff>101600</xdr:colOff>
      <xdr:row>76</xdr:row>
      <xdr:rowOff>127087</xdr:rowOff>
    </xdr:to>
    <xdr:sp macro="" textlink="">
      <xdr:nvSpPr>
        <xdr:cNvPr id="194" name="楕円 193"/>
        <xdr:cNvSpPr/>
      </xdr:nvSpPr>
      <xdr:spPr>
        <a:xfrm>
          <a:off x="2857500" y="13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143613</xdr:rowOff>
    </xdr:from>
    <xdr:ext cx="534377" cy="259045"/>
    <xdr:sp macro="" textlink="">
      <xdr:nvSpPr>
        <xdr:cNvPr id="195" name="テキスト ボックス 194"/>
        <xdr:cNvSpPr txBox="1"/>
      </xdr:nvSpPr>
      <xdr:spPr>
        <a:xfrm>
          <a:off x="2641111" y="128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150256</xdr:rowOff>
    </xdr:from>
    <xdr:to>
      <xdr:col>10</xdr:col>
      <xdr:colOff>165100</xdr:colOff>
      <xdr:row>76</xdr:row>
      <xdr:rowOff>80406</xdr:rowOff>
    </xdr:to>
    <xdr:sp macro="" textlink="">
      <xdr:nvSpPr>
        <xdr:cNvPr id="196" name="楕円 195"/>
        <xdr:cNvSpPr/>
      </xdr:nvSpPr>
      <xdr:spPr>
        <a:xfrm>
          <a:off x="1968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96933</xdr:rowOff>
    </xdr:from>
    <xdr:ext cx="534377" cy="259045"/>
    <xdr:sp macro="" textlink="">
      <xdr:nvSpPr>
        <xdr:cNvPr id="197" name="テキスト ボックス 196"/>
        <xdr:cNvSpPr txBox="1"/>
      </xdr:nvSpPr>
      <xdr:spPr>
        <a:xfrm>
          <a:off x="1752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11244</xdr:rowOff>
    </xdr:from>
    <xdr:to>
      <xdr:col>6</xdr:col>
      <xdr:colOff>38100</xdr:colOff>
      <xdr:row>76</xdr:row>
      <xdr:rowOff>112844</xdr:rowOff>
    </xdr:to>
    <xdr:sp macro="" textlink="">
      <xdr:nvSpPr>
        <xdr:cNvPr id="198" name="楕円 197"/>
        <xdr:cNvSpPr/>
      </xdr:nvSpPr>
      <xdr:spPr>
        <a:xfrm>
          <a:off x="1079500" y="130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129371</xdr:rowOff>
    </xdr:from>
    <xdr:ext cx="534377" cy="259045"/>
    <xdr:sp macro="" textlink="">
      <xdr:nvSpPr>
        <xdr:cNvPr id="199" name="テキスト ボックス 198"/>
        <xdr:cNvSpPr txBox="1"/>
      </xdr:nvSpPr>
      <xdr:spPr>
        <a:xfrm>
          <a:off x="863111" y="128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138165</xdr:rowOff>
    </xdr:from>
    <xdr:to>
      <xdr:col>24</xdr:col>
      <xdr:colOff>63500</xdr:colOff>
      <xdr:row>95</xdr:row>
      <xdr:rowOff>142704</xdr:rowOff>
    </xdr:to>
    <xdr:cxnSp macro="">
      <xdr:nvCxnSpPr>
        <xdr:cNvPr id="231" name="直線コネクタ 230"/>
        <xdr:cNvCxnSpPr/>
      </xdr:nvCxnSpPr>
      <xdr:spPr>
        <a:xfrm>
          <a:off x="3797300" y="16425915"/>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138165</xdr:rowOff>
    </xdr:from>
    <xdr:to>
      <xdr:col>19</xdr:col>
      <xdr:colOff>177800</xdr:colOff>
      <xdr:row>96</xdr:row>
      <xdr:rowOff>24502</xdr:rowOff>
    </xdr:to>
    <xdr:cxnSp macro="">
      <xdr:nvCxnSpPr>
        <xdr:cNvPr id="234" name="直線コネクタ 233"/>
        <xdr:cNvCxnSpPr/>
      </xdr:nvCxnSpPr>
      <xdr:spPr>
        <a:xfrm flipV="1">
          <a:off x="2908300" y="16425915"/>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24502</xdr:rowOff>
    </xdr:from>
    <xdr:to>
      <xdr:col>15</xdr:col>
      <xdr:colOff>50800</xdr:colOff>
      <xdr:row>96</xdr:row>
      <xdr:rowOff>101067</xdr:rowOff>
    </xdr:to>
    <xdr:cxnSp macro="">
      <xdr:nvCxnSpPr>
        <xdr:cNvPr id="237" name="直線コネクタ 236"/>
        <xdr:cNvCxnSpPr/>
      </xdr:nvCxnSpPr>
      <xdr:spPr>
        <a:xfrm flipV="1">
          <a:off x="2019300" y="16483702"/>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101067</xdr:rowOff>
    </xdr:from>
    <xdr:to>
      <xdr:col>10</xdr:col>
      <xdr:colOff>114300</xdr:colOff>
      <xdr:row>96</xdr:row>
      <xdr:rowOff>118619</xdr:rowOff>
    </xdr:to>
    <xdr:cxnSp macro="">
      <xdr:nvCxnSpPr>
        <xdr:cNvPr id="240" name="直線コネクタ 239"/>
        <xdr:cNvCxnSpPr/>
      </xdr:nvCxnSpPr>
      <xdr:spPr>
        <a:xfrm flipV="1">
          <a:off x="1130300" y="16560267"/>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91904</xdr:rowOff>
    </xdr:from>
    <xdr:to>
      <xdr:col>24</xdr:col>
      <xdr:colOff>114300</xdr:colOff>
      <xdr:row>96</xdr:row>
      <xdr:rowOff>22054</xdr:rowOff>
    </xdr:to>
    <xdr:sp macro="" textlink="">
      <xdr:nvSpPr>
        <xdr:cNvPr id="250" name="楕円 249"/>
        <xdr:cNvSpPr/>
      </xdr:nvSpPr>
      <xdr:spPr>
        <a:xfrm>
          <a:off x="4584700" y="163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114781</xdr:rowOff>
    </xdr:from>
    <xdr:ext cx="534377" cy="259045"/>
    <xdr:sp macro="" textlink="">
      <xdr:nvSpPr>
        <xdr:cNvPr id="251" name="扶助費該当値テキスト"/>
        <xdr:cNvSpPr txBox="1"/>
      </xdr:nvSpPr>
      <xdr:spPr>
        <a:xfrm>
          <a:off x="4686300" y="162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87365</xdr:rowOff>
    </xdr:from>
    <xdr:to>
      <xdr:col>20</xdr:col>
      <xdr:colOff>38100</xdr:colOff>
      <xdr:row>96</xdr:row>
      <xdr:rowOff>17515</xdr:rowOff>
    </xdr:to>
    <xdr:sp macro="" textlink="">
      <xdr:nvSpPr>
        <xdr:cNvPr id="252" name="楕円 251"/>
        <xdr:cNvSpPr/>
      </xdr:nvSpPr>
      <xdr:spPr>
        <a:xfrm>
          <a:off x="3746500" y="163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34042</xdr:rowOff>
    </xdr:from>
    <xdr:ext cx="534377" cy="259045"/>
    <xdr:sp macro="" textlink="">
      <xdr:nvSpPr>
        <xdr:cNvPr id="253" name="テキスト ボックス 252"/>
        <xdr:cNvSpPr txBox="1"/>
      </xdr:nvSpPr>
      <xdr:spPr>
        <a:xfrm>
          <a:off x="3530111" y="1615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145152</xdr:rowOff>
    </xdr:from>
    <xdr:to>
      <xdr:col>15</xdr:col>
      <xdr:colOff>101600</xdr:colOff>
      <xdr:row>96</xdr:row>
      <xdr:rowOff>75302</xdr:rowOff>
    </xdr:to>
    <xdr:sp macro="" textlink="">
      <xdr:nvSpPr>
        <xdr:cNvPr id="254" name="楕円 253"/>
        <xdr:cNvSpPr/>
      </xdr:nvSpPr>
      <xdr:spPr>
        <a:xfrm>
          <a:off x="2857500" y="164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91829</xdr:rowOff>
    </xdr:from>
    <xdr:ext cx="534377" cy="259045"/>
    <xdr:sp macro="" textlink="">
      <xdr:nvSpPr>
        <xdr:cNvPr id="255" name="テキスト ボックス 254"/>
        <xdr:cNvSpPr txBox="1"/>
      </xdr:nvSpPr>
      <xdr:spPr>
        <a:xfrm>
          <a:off x="2641111" y="162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50267</xdr:rowOff>
    </xdr:from>
    <xdr:to>
      <xdr:col>10</xdr:col>
      <xdr:colOff>165100</xdr:colOff>
      <xdr:row>96</xdr:row>
      <xdr:rowOff>151867</xdr:rowOff>
    </xdr:to>
    <xdr:sp macro="" textlink="">
      <xdr:nvSpPr>
        <xdr:cNvPr id="256" name="楕円 255"/>
        <xdr:cNvSpPr/>
      </xdr:nvSpPr>
      <xdr:spPr>
        <a:xfrm>
          <a:off x="1968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168394</xdr:rowOff>
    </xdr:from>
    <xdr:ext cx="534377" cy="259045"/>
    <xdr:sp macro="" textlink="">
      <xdr:nvSpPr>
        <xdr:cNvPr id="257" name="テキスト ボックス 256"/>
        <xdr:cNvSpPr txBox="1"/>
      </xdr:nvSpPr>
      <xdr:spPr>
        <a:xfrm>
          <a:off x="1752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67819</xdr:rowOff>
    </xdr:from>
    <xdr:to>
      <xdr:col>6</xdr:col>
      <xdr:colOff>38100</xdr:colOff>
      <xdr:row>96</xdr:row>
      <xdr:rowOff>169419</xdr:rowOff>
    </xdr:to>
    <xdr:sp macro="" textlink="">
      <xdr:nvSpPr>
        <xdr:cNvPr id="258" name="楕円 257"/>
        <xdr:cNvSpPr/>
      </xdr:nvSpPr>
      <xdr:spPr>
        <a:xfrm>
          <a:off x="1079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14496</xdr:rowOff>
    </xdr:from>
    <xdr:ext cx="534377" cy="259045"/>
    <xdr:sp macro="" textlink="">
      <xdr:nvSpPr>
        <xdr:cNvPr id="259" name="テキスト ボックス 258"/>
        <xdr:cNvSpPr txBox="1"/>
      </xdr:nvSpPr>
      <xdr:spPr>
        <a:xfrm>
          <a:off x="863111" y="163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45608</xdr:rowOff>
    </xdr:from>
    <xdr:to>
      <xdr:col>55</xdr:col>
      <xdr:colOff>0</xdr:colOff>
      <xdr:row>35</xdr:row>
      <xdr:rowOff>124425</xdr:rowOff>
    </xdr:to>
    <xdr:cxnSp macro="">
      <xdr:nvCxnSpPr>
        <xdr:cNvPr id="286" name="直線コネクタ 285"/>
        <xdr:cNvCxnSpPr/>
      </xdr:nvCxnSpPr>
      <xdr:spPr>
        <a:xfrm flipV="1">
          <a:off x="9639300" y="6046358"/>
          <a:ext cx="838200" cy="7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124425</xdr:rowOff>
    </xdr:from>
    <xdr:to>
      <xdr:col>50</xdr:col>
      <xdr:colOff>114300</xdr:colOff>
      <xdr:row>35</xdr:row>
      <xdr:rowOff>146946</xdr:rowOff>
    </xdr:to>
    <xdr:cxnSp macro="">
      <xdr:nvCxnSpPr>
        <xdr:cNvPr id="289" name="直線コネクタ 288"/>
        <xdr:cNvCxnSpPr/>
      </xdr:nvCxnSpPr>
      <xdr:spPr>
        <a:xfrm flipV="1">
          <a:off x="8750300" y="6125175"/>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129587</xdr:rowOff>
    </xdr:from>
    <xdr:to>
      <xdr:col>45</xdr:col>
      <xdr:colOff>177800</xdr:colOff>
      <xdr:row>35</xdr:row>
      <xdr:rowOff>146946</xdr:rowOff>
    </xdr:to>
    <xdr:cxnSp macro="">
      <xdr:nvCxnSpPr>
        <xdr:cNvPr id="292" name="直線コネクタ 291"/>
        <xdr:cNvCxnSpPr/>
      </xdr:nvCxnSpPr>
      <xdr:spPr>
        <a:xfrm>
          <a:off x="7861300" y="6130337"/>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129587</xdr:rowOff>
    </xdr:from>
    <xdr:to>
      <xdr:col>41</xdr:col>
      <xdr:colOff>50800</xdr:colOff>
      <xdr:row>35</xdr:row>
      <xdr:rowOff>147513</xdr:rowOff>
    </xdr:to>
    <xdr:cxnSp macro="">
      <xdr:nvCxnSpPr>
        <xdr:cNvPr id="295" name="直線コネクタ 294"/>
        <xdr:cNvCxnSpPr/>
      </xdr:nvCxnSpPr>
      <xdr:spPr>
        <a:xfrm flipV="1">
          <a:off x="6972300" y="6130337"/>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166258</xdr:rowOff>
    </xdr:from>
    <xdr:to>
      <xdr:col>55</xdr:col>
      <xdr:colOff>50800</xdr:colOff>
      <xdr:row>35</xdr:row>
      <xdr:rowOff>96408</xdr:rowOff>
    </xdr:to>
    <xdr:sp macro="" textlink="">
      <xdr:nvSpPr>
        <xdr:cNvPr id="305" name="楕円 304"/>
        <xdr:cNvSpPr/>
      </xdr:nvSpPr>
      <xdr:spPr>
        <a:xfrm>
          <a:off x="10426700" y="59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144685</xdr:rowOff>
    </xdr:from>
    <xdr:ext cx="599010" cy="259045"/>
    <xdr:sp macro="" textlink="">
      <xdr:nvSpPr>
        <xdr:cNvPr id="306" name="補助費等該当値テキスト"/>
        <xdr:cNvSpPr txBox="1"/>
      </xdr:nvSpPr>
      <xdr:spPr>
        <a:xfrm>
          <a:off x="10528300" y="597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73625</xdr:rowOff>
    </xdr:from>
    <xdr:to>
      <xdr:col>50</xdr:col>
      <xdr:colOff>165100</xdr:colOff>
      <xdr:row>36</xdr:row>
      <xdr:rowOff>3775</xdr:rowOff>
    </xdr:to>
    <xdr:sp macro="" textlink="">
      <xdr:nvSpPr>
        <xdr:cNvPr id="307" name="楕円 306"/>
        <xdr:cNvSpPr/>
      </xdr:nvSpPr>
      <xdr:spPr>
        <a:xfrm>
          <a:off x="9588500" y="60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166352</xdr:rowOff>
    </xdr:from>
    <xdr:ext cx="599010" cy="259045"/>
    <xdr:sp macro="" textlink="">
      <xdr:nvSpPr>
        <xdr:cNvPr id="308" name="テキスト ボックス 307"/>
        <xdr:cNvSpPr txBox="1"/>
      </xdr:nvSpPr>
      <xdr:spPr>
        <a:xfrm>
          <a:off x="9339795" y="616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96146</xdr:rowOff>
    </xdr:from>
    <xdr:to>
      <xdr:col>46</xdr:col>
      <xdr:colOff>38100</xdr:colOff>
      <xdr:row>36</xdr:row>
      <xdr:rowOff>26296</xdr:rowOff>
    </xdr:to>
    <xdr:sp macro="" textlink="">
      <xdr:nvSpPr>
        <xdr:cNvPr id="309" name="楕円 308"/>
        <xdr:cNvSpPr/>
      </xdr:nvSpPr>
      <xdr:spPr>
        <a:xfrm>
          <a:off x="8699500" y="60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17423</xdr:rowOff>
    </xdr:from>
    <xdr:ext cx="599010" cy="259045"/>
    <xdr:sp macro="" textlink="">
      <xdr:nvSpPr>
        <xdr:cNvPr id="310" name="テキスト ボックス 309"/>
        <xdr:cNvSpPr txBox="1"/>
      </xdr:nvSpPr>
      <xdr:spPr>
        <a:xfrm>
          <a:off x="8450795" y="618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78787</xdr:rowOff>
    </xdr:from>
    <xdr:to>
      <xdr:col>41</xdr:col>
      <xdr:colOff>101600</xdr:colOff>
      <xdr:row>36</xdr:row>
      <xdr:rowOff>8937</xdr:rowOff>
    </xdr:to>
    <xdr:sp macro="" textlink="">
      <xdr:nvSpPr>
        <xdr:cNvPr id="311" name="楕円 310"/>
        <xdr:cNvSpPr/>
      </xdr:nvSpPr>
      <xdr:spPr>
        <a:xfrm>
          <a:off x="7810500" y="60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64</xdr:rowOff>
    </xdr:from>
    <xdr:ext cx="599010" cy="259045"/>
    <xdr:sp macro="" textlink="">
      <xdr:nvSpPr>
        <xdr:cNvPr id="312" name="テキスト ボックス 311"/>
        <xdr:cNvSpPr txBox="1"/>
      </xdr:nvSpPr>
      <xdr:spPr>
        <a:xfrm>
          <a:off x="7561795" y="61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96713</xdr:rowOff>
    </xdr:from>
    <xdr:to>
      <xdr:col>36</xdr:col>
      <xdr:colOff>165100</xdr:colOff>
      <xdr:row>36</xdr:row>
      <xdr:rowOff>26863</xdr:rowOff>
    </xdr:to>
    <xdr:sp macro="" textlink="">
      <xdr:nvSpPr>
        <xdr:cNvPr id="313" name="楕円 312"/>
        <xdr:cNvSpPr/>
      </xdr:nvSpPr>
      <xdr:spPr>
        <a:xfrm>
          <a:off x="6921500" y="60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17990</xdr:rowOff>
    </xdr:from>
    <xdr:ext cx="599010" cy="259045"/>
    <xdr:sp macro="" textlink="">
      <xdr:nvSpPr>
        <xdr:cNvPr id="314" name="テキスト ボックス 313"/>
        <xdr:cNvSpPr txBox="1"/>
      </xdr:nvSpPr>
      <xdr:spPr>
        <a:xfrm>
          <a:off x="6672795" y="61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142036</xdr:rowOff>
    </xdr:from>
    <xdr:to>
      <xdr:col>55</xdr:col>
      <xdr:colOff>0</xdr:colOff>
      <xdr:row>55</xdr:row>
      <xdr:rowOff>64712</xdr:rowOff>
    </xdr:to>
    <xdr:cxnSp macro="">
      <xdr:nvCxnSpPr>
        <xdr:cNvPr id="343" name="直線コネクタ 342"/>
        <xdr:cNvCxnSpPr/>
      </xdr:nvCxnSpPr>
      <xdr:spPr>
        <a:xfrm>
          <a:off x="9639300" y="9057436"/>
          <a:ext cx="838200" cy="4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142036</xdr:rowOff>
    </xdr:from>
    <xdr:to>
      <xdr:col>50</xdr:col>
      <xdr:colOff>114300</xdr:colOff>
      <xdr:row>54</xdr:row>
      <xdr:rowOff>161230</xdr:rowOff>
    </xdr:to>
    <xdr:cxnSp macro="">
      <xdr:nvCxnSpPr>
        <xdr:cNvPr id="346" name="直線コネクタ 345"/>
        <xdr:cNvCxnSpPr/>
      </xdr:nvCxnSpPr>
      <xdr:spPr>
        <a:xfrm flipV="1">
          <a:off x="8750300" y="9057436"/>
          <a:ext cx="889000" cy="36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161230</xdr:rowOff>
    </xdr:from>
    <xdr:to>
      <xdr:col>45</xdr:col>
      <xdr:colOff>177800</xdr:colOff>
      <xdr:row>55</xdr:row>
      <xdr:rowOff>77364</xdr:rowOff>
    </xdr:to>
    <xdr:cxnSp macro="">
      <xdr:nvCxnSpPr>
        <xdr:cNvPr id="349" name="直線コネクタ 348"/>
        <xdr:cNvCxnSpPr/>
      </xdr:nvCxnSpPr>
      <xdr:spPr>
        <a:xfrm flipV="1">
          <a:off x="7861300" y="9419530"/>
          <a:ext cx="889000" cy="8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123244</xdr:rowOff>
    </xdr:from>
    <xdr:to>
      <xdr:col>41</xdr:col>
      <xdr:colOff>50800</xdr:colOff>
      <xdr:row>55</xdr:row>
      <xdr:rowOff>77364</xdr:rowOff>
    </xdr:to>
    <xdr:cxnSp macro="">
      <xdr:nvCxnSpPr>
        <xdr:cNvPr id="352" name="直線コネクタ 351"/>
        <xdr:cNvCxnSpPr/>
      </xdr:nvCxnSpPr>
      <xdr:spPr>
        <a:xfrm>
          <a:off x="6972300" y="9210094"/>
          <a:ext cx="889000" cy="29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13912</xdr:rowOff>
    </xdr:from>
    <xdr:to>
      <xdr:col>55</xdr:col>
      <xdr:colOff>50800</xdr:colOff>
      <xdr:row>55</xdr:row>
      <xdr:rowOff>115512</xdr:rowOff>
    </xdr:to>
    <xdr:sp macro="" textlink="">
      <xdr:nvSpPr>
        <xdr:cNvPr id="362" name="楕円 361"/>
        <xdr:cNvSpPr/>
      </xdr:nvSpPr>
      <xdr:spPr>
        <a:xfrm>
          <a:off x="10426700" y="94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36789</xdr:rowOff>
    </xdr:from>
    <xdr:ext cx="599010" cy="259045"/>
    <xdr:sp macro="" textlink="">
      <xdr:nvSpPr>
        <xdr:cNvPr id="363" name="普通建設事業費該当値テキスト"/>
        <xdr:cNvSpPr txBox="1"/>
      </xdr:nvSpPr>
      <xdr:spPr>
        <a:xfrm>
          <a:off x="10528300" y="92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91236</xdr:rowOff>
    </xdr:from>
    <xdr:to>
      <xdr:col>50</xdr:col>
      <xdr:colOff>165100</xdr:colOff>
      <xdr:row>53</xdr:row>
      <xdr:rowOff>21386</xdr:rowOff>
    </xdr:to>
    <xdr:sp macro="" textlink="">
      <xdr:nvSpPr>
        <xdr:cNvPr id="364" name="楕円 363"/>
        <xdr:cNvSpPr/>
      </xdr:nvSpPr>
      <xdr:spPr>
        <a:xfrm>
          <a:off x="9588500" y="90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37913</xdr:rowOff>
    </xdr:from>
    <xdr:ext cx="599010" cy="259045"/>
    <xdr:sp macro="" textlink="">
      <xdr:nvSpPr>
        <xdr:cNvPr id="365" name="テキスト ボックス 364"/>
        <xdr:cNvSpPr txBox="1"/>
      </xdr:nvSpPr>
      <xdr:spPr>
        <a:xfrm>
          <a:off x="9339795" y="87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110430</xdr:rowOff>
    </xdr:from>
    <xdr:to>
      <xdr:col>46</xdr:col>
      <xdr:colOff>38100</xdr:colOff>
      <xdr:row>55</xdr:row>
      <xdr:rowOff>40580</xdr:rowOff>
    </xdr:to>
    <xdr:sp macro="" textlink="">
      <xdr:nvSpPr>
        <xdr:cNvPr id="366" name="楕円 365"/>
        <xdr:cNvSpPr/>
      </xdr:nvSpPr>
      <xdr:spPr>
        <a:xfrm>
          <a:off x="8699500" y="93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57107</xdr:rowOff>
    </xdr:from>
    <xdr:ext cx="599010" cy="259045"/>
    <xdr:sp macro="" textlink="">
      <xdr:nvSpPr>
        <xdr:cNvPr id="367" name="テキスト ボックス 366"/>
        <xdr:cNvSpPr txBox="1"/>
      </xdr:nvSpPr>
      <xdr:spPr>
        <a:xfrm>
          <a:off x="8450795" y="914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26564</xdr:rowOff>
    </xdr:from>
    <xdr:to>
      <xdr:col>41</xdr:col>
      <xdr:colOff>101600</xdr:colOff>
      <xdr:row>55</xdr:row>
      <xdr:rowOff>128164</xdr:rowOff>
    </xdr:to>
    <xdr:sp macro="" textlink="">
      <xdr:nvSpPr>
        <xdr:cNvPr id="368" name="楕円 367"/>
        <xdr:cNvSpPr/>
      </xdr:nvSpPr>
      <xdr:spPr>
        <a:xfrm>
          <a:off x="7810500" y="94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144691</xdr:rowOff>
    </xdr:from>
    <xdr:ext cx="599010" cy="259045"/>
    <xdr:sp macro="" textlink="">
      <xdr:nvSpPr>
        <xdr:cNvPr id="369" name="テキスト ボックス 368"/>
        <xdr:cNvSpPr txBox="1"/>
      </xdr:nvSpPr>
      <xdr:spPr>
        <a:xfrm>
          <a:off x="7561795" y="92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72444</xdr:rowOff>
    </xdr:from>
    <xdr:to>
      <xdr:col>36</xdr:col>
      <xdr:colOff>165100</xdr:colOff>
      <xdr:row>54</xdr:row>
      <xdr:rowOff>2594</xdr:rowOff>
    </xdr:to>
    <xdr:sp macro="" textlink="">
      <xdr:nvSpPr>
        <xdr:cNvPr id="370" name="楕円 369"/>
        <xdr:cNvSpPr/>
      </xdr:nvSpPr>
      <xdr:spPr>
        <a:xfrm>
          <a:off x="6921500" y="91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19121</xdr:rowOff>
    </xdr:from>
    <xdr:ext cx="599010" cy="259045"/>
    <xdr:sp macro="" textlink="">
      <xdr:nvSpPr>
        <xdr:cNvPr id="371" name="テキスト ボックス 370"/>
        <xdr:cNvSpPr txBox="1"/>
      </xdr:nvSpPr>
      <xdr:spPr>
        <a:xfrm>
          <a:off x="6672795" y="893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7391</xdr:rowOff>
    </xdr:from>
    <xdr:to>
      <xdr:col>55</xdr:col>
      <xdr:colOff>0</xdr:colOff>
      <xdr:row>76</xdr:row>
      <xdr:rowOff>50043</xdr:rowOff>
    </xdr:to>
    <xdr:cxnSp macro="">
      <xdr:nvCxnSpPr>
        <xdr:cNvPr id="398" name="直線コネクタ 397"/>
        <xdr:cNvCxnSpPr/>
      </xdr:nvCxnSpPr>
      <xdr:spPr>
        <a:xfrm>
          <a:off x="9639300" y="12523241"/>
          <a:ext cx="838200" cy="55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7391</xdr:rowOff>
    </xdr:from>
    <xdr:to>
      <xdr:col>50</xdr:col>
      <xdr:colOff>114300</xdr:colOff>
      <xdr:row>76</xdr:row>
      <xdr:rowOff>51735</xdr:rowOff>
    </xdr:to>
    <xdr:cxnSp macro="">
      <xdr:nvCxnSpPr>
        <xdr:cNvPr id="401" name="直線コネクタ 400"/>
        <xdr:cNvCxnSpPr/>
      </xdr:nvCxnSpPr>
      <xdr:spPr>
        <a:xfrm flipV="1">
          <a:off x="8750300" y="12523241"/>
          <a:ext cx="889000" cy="5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108688</xdr:rowOff>
    </xdr:from>
    <xdr:to>
      <xdr:col>45</xdr:col>
      <xdr:colOff>177800</xdr:colOff>
      <xdr:row>76</xdr:row>
      <xdr:rowOff>51735</xdr:rowOff>
    </xdr:to>
    <xdr:cxnSp macro="">
      <xdr:nvCxnSpPr>
        <xdr:cNvPr id="404" name="直線コネクタ 403"/>
        <xdr:cNvCxnSpPr/>
      </xdr:nvCxnSpPr>
      <xdr:spPr>
        <a:xfrm>
          <a:off x="7861300" y="12967438"/>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167882</xdr:rowOff>
    </xdr:from>
    <xdr:to>
      <xdr:col>41</xdr:col>
      <xdr:colOff>50800</xdr:colOff>
      <xdr:row>75</xdr:row>
      <xdr:rowOff>108688</xdr:rowOff>
    </xdr:to>
    <xdr:cxnSp macro="">
      <xdr:nvCxnSpPr>
        <xdr:cNvPr id="407" name="直線コネクタ 406"/>
        <xdr:cNvCxnSpPr/>
      </xdr:nvCxnSpPr>
      <xdr:spPr>
        <a:xfrm>
          <a:off x="6972300" y="12855182"/>
          <a:ext cx="889000" cy="1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170693</xdr:rowOff>
    </xdr:from>
    <xdr:to>
      <xdr:col>55</xdr:col>
      <xdr:colOff>50800</xdr:colOff>
      <xdr:row>76</xdr:row>
      <xdr:rowOff>100843</xdr:rowOff>
    </xdr:to>
    <xdr:sp macro="" textlink="">
      <xdr:nvSpPr>
        <xdr:cNvPr id="417" name="楕円 416"/>
        <xdr:cNvSpPr/>
      </xdr:nvSpPr>
      <xdr:spPr>
        <a:xfrm>
          <a:off x="10426700" y="130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22120</xdr:rowOff>
    </xdr:from>
    <xdr:ext cx="534377" cy="259045"/>
    <xdr:sp macro="" textlink="">
      <xdr:nvSpPr>
        <xdr:cNvPr id="418" name="普通建設事業費 （ うち新規整備　）該当値テキスト"/>
        <xdr:cNvSpPr txBox="1"/>
      </xdr:nvSpPr>
      <xdr:spPr>
        <a:xfrm>
          <a:off x="10528300" y="128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128041</xdr:rowOff>
    </xdr:from>
    <xdr:to>
      <xdr:col>50</xdr:col>
      <xdr:colOff>165100</xdr:colOff>
      <xdr:row>73</xdr:row>
      <xdr:rowOff>58191</xdr:rowOff>
    </xdr:to>
    <xdr:sp macro="" textlink="">
      <xdr:nvSpPr>
        <xdr:cNvPr id="419" name="楕円 418"/>
        <xdr:cNvSpPr/>
      </xdr:nvSpPr>
      <xdr:spPr>
        <a:xfrm>
          <a:off x="9588500" y="124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74718</xdr:rowOff>
    </xdr:from>
    <xdr:ext cx="599010" cy="259045"/>
    <xdr:sp macro="" textlink="">
      <xdr:nvSpPr>
        <xdr:cNvPr id="420" name="テキスト ボックス 419"/>
        <xdr:cNvSpPr txBox="1"/>
      </xdr:nvSpPr>
      <xdr:spPr>
        <a:xfrm>
          <a:off x="9339795" y="1224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935</xdr:rowOff>
    </xdr:from>
    <xdr:to>
      <xdr:col>46</xdr:col>
      <xdr:colOff>38100</xdr:colOff>
      <xdr:row>76</xdr:row>
      <xdr:rowOff>102535</xdr:rowOff>
    </xdr:to>
    <xdr:sp macro="" textlink="">
      <xdr:nvSpPr>
        <xdr:cNvPr id="421" name="楕円 420"/>
        <xdr:cNvSpPr/>
      </xdr:nvSpPr>
      <xdr:spPr>
        <a:xfrm>
          <a:off x="8699500" y="130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119062</xdr:rowOff>
    </xdr:from>
    <xdr:ext cx="534377" cy="259045"/>
    <xdr:sp macro="" textlink="">
      <xdr:nvSpPr>
        <xdr:cNvPr id="422" name="テキスト ボックス 421"/>
        <xdr:cNvSpPr txBox="1"/>
      </xdr:nvSpPr>
      <xdr:spPr>
        <a:xfrm>
          <a:off x="8483111" y="128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57888</xdr:rowOff>
    </xdr:from>
    <xdr:to>
      <xdr:col>41</xdr:col>
      <xdr:colOff>101600</xdr:colOff>
      <xdr:row>75</xdr:row>
      <xdr:rowOff>159488</xdr:rowOff>
    </xdr:to>
    <xdr:sp macro="" textlink="">
      <xdr:nvSpPr>
        <xdr:cNvPr id="423" name="楕円 422"/>
        <xdr:cNvSpPr/>
      </xdr:nvSpPr>
      <xdr:spPr>
        <a:xfrm>
          <a:off x="7810500" y="12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4565</xdr:rowOff>
    </xdr:from>
    <xdr:ext cx="599010" cy="259045"/>
    <xdr:sp macro="" textlink="">
      <xdr:nvSpPr>
        <xdr:cNvPr id="424" name="テキスト ボックス 423"/>
        <xdr:cNvSpPr txBox="1"/>
      </xdr:nvSpPr>
      <xdr:spPr>
        <a:xfrm>
          <a:off x="7561795" y="126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117082</xdr:rowOff>
    </xdr:from>
    <xdr:to>
      <xdr:col>36</xdr:col>
      <xdr:colOff>165100</xdr:colOff>
      <xdr:row>75</xdr:row>
      <xdr:rowOff>47232</xdr:rowOff>
    </xdr:to>
    <xdr:sp macro="" textlink="">
      <xdr:nvSpPr>
        <xdr:cNvPr id="425" name="楕円 424"/>
        <xdr:cNvSpPr/>
      </xdr:nvSpPr>
      <xdr:spPr>
        <a:xfrm>
          <a:off x="6921500" y="128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63759</xdr:rowOff>
    </xdr:from>
    <xdr:ext cx="599010" cy="259045"/>
    <xdr:sp macro="" textlink="">
      <xdr:nvSpPr>
        <xdr:cNvPr id="426" name="テキスト ボックス 425"/>
        <xdr:cNvSpPr txBox="1"/>
      </xdr:nvSpPr>
      <xdr:spPr>
        <a:xfrm>
          <a:off x="6672795" y="1257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53381</xdr:rowOff>
    </xdr:from>
    <xdr:to>
      <xdr:col>55</xdr:col>
      <xdr:colOff>0</xdr:colOff>
      <xdr:row>98</xdr:row>
      <xdr:rowOff>65238</xdr:rowOff>
    </xdr:to>
    <xdr:cxnSp macro="">
      <xdr:nvCxnSpPr>
        <xdr:cNvPr id="455" name="直線コネクタ 454"/>
        <xdr:cNvCxnSpPr/>
      </xdr:nvCxnSpPr>
      <xdr:spPr>
        <a:xfrm flipV="1">
          <a:off x="9639300" y="16855481"/>
          <a:ext cx="8382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65238</xdr:rowOff>
    </xdr:from>
    <xdr:to>
      <xdr:col>50</xdr:col>
      <xdr:colOff>114300</xdr:colOff>
      <xdr:row>98</xdr:row>
      <xdr:rowOff>106321</xdr:rowOff>
    </xdr:to>
    <xdr:cxnSp macro="">
      <xdr:nvCxnSpPr>
        <xdr:cNvPr id="458" name="直線コネクタ 457"/>
        <xdr:cNvCxnSpPr/>
      </xdr:nvCxnSpPr>
      <xdr:spPr>
        <a:xfrm flipV="1">
          <a:off x="8750300" y="16867338"/>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44252</xdr:rowOff>
    </xdr:from>
    <xdr:to>
      <xdr:col>45</xdr:col>
      <xdr:colOff>177800</xdr:colOff>
      <xdr:row>98</xdr:row>
      <xdr:rowOff>106321</xdr:rowOff>
    </xdr:to>
    <xdr:cxnSp macro="">
      <xdr:nvCxnSpPr>
        <xdr:cNvPr id="461" name="直線コネクタ 460"/>
        <xdr:cNvCxnSpPr/>
      </xdr:nvCxnSpPr>
      <xdr:spPr>
        <a:xfrm>
          <a:off x="7861300" y="16846352"/>
          <a:ext cx="889000" cy="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161787</xdr:rowOff>
    </xdr:from>
    <xdr:to>
      <xdr:col>41</xdr:col>
      <xdr:colOff>50800</xdr:colOff>
      <xdr:row>98</xdr:row>
      <xdr:rowOff>44252</xdr:rowOff>
    </xdr:to>
    <xdr:cxnSp macro="">
      <xdr:nvCxnSpPr>
        <xdr:cNvPr id="464" name="直線コネクタ 463"/>
        <xdr:cNvCxnSpPr/>
      </xdr:nvCxnSpPr>
      <xdr:spPr>
        <a:xfrm>
          <a:off x="6972300" y="16792437"/>
          <a:ext cx="889000" cy="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2581</xdr:rowOff>
    </xdr:from>
    <xdr:to>
      <xdr:col>55</xdr:col>
      <xdr:colOff>50800</xdr:colOff>
      <xdr:row>98</xdr:row>
      <xdr:rowOff>104181</xdr:rowOff>
    </xdr:to>
    <xdr:sp macro="" textlink="">
      <xdr:nvSpPr>
        <xdr:cNvPr id="474" name="楕円 473"/>
        <xdr:cNvSpPr/>
      </xdr:nvSpPr>
      <xdr:spPr>
        <a:xfrm>
          <a:off x="104267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88958</xdr:rowOff>
    </xdr:from>
    <xdr:ext cx="534377" cy="259045"/>
    <xdr:sp macro="" textlink="">
      <xdr:nvSpPr>
        <xdr:cNvPr id="475" name="普通建設事業費 （ うち更新整備　）該当値テキスト"/>
        <xdr:cNvSpPr txBox="1"/>
      </xdr:nvSpPr>
      <xdr:spPr>
        <a:xfrm>
          <a:off x="10528300" y="167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14438</xdr:rowOff>
    </xdr:from>
    <xdr:to>
      <xdr:col>50</xdr:col>
      <xdr:colOff>165100</xdr:colOff>
      <xdr:row>98</xdr:row>
      <xdr:rowOff>116038</xdr:rowOff>
    </xdr:to>
    <xdr:sp macro="" textlink="">
      <xdr:nvSpPr>
        <xdr:cNvPr id="476" name="楕円 475"/>
        <xdr:cNvSpPr/>
      </xdr:nvSpPr>
      <xdr:spPr>
        <a:xfrm>
          <a:off x="9588500" y="168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107165</xdr:rowOff>
    </xdr:from>
    <xdr:ext cx="534377" cy="259045"/>
    <xdr:sp macro="" textlink="">
      <xdr:nvSpPr>
        <xdr:cNvPr id="477" name="テキスト ボックス 476"/>
        <xdr:cNvSpPr txBox="1"/>
      </xdr:nvSpPr>
      <xdr:spPr>
        <a:xfrm>
          <a:off x="9372111" y="169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55521</xdr:rowOff>
    </xdr:from>
    <xdr:to>
      <xdr:col>46</xdr:col>
      <xdr:colOff>38100</xdr:colOff>
      <xdr:row>98</xdr:row>
      <xdr:rowOff>157121</xdr:rowOff>
    </xdr:to>
    <xdr:sp macro="" textlink="">
      <xdr:nvSpPr>
        <xdr:cNvPr id="478" name="楕円 477"/>
        <xdr:cNvSpPr/>
      </xdr:nvSpPr>
      <xdr:spPr>
        <a:xfrm>
          <a:off x="8699500" y="16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148248</xdr:rowOff>
    </xdr:from>
    <xdr:ext cx="534377" cy="259045"/>
    <xdr:sp macro="" textlink="">
      <xdr:nvSpPr>
        <xdr:cNvPr id="479" name="テキスト ボックス 478"/>
        <xdr:cNvSpPr txBox="1"/>
      </xdr:nvSpPr>
      <xdr:spPr>
        <a:xfrm>
          <a:off x="8483111" y="169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164902</xdr:rowOff>
    </xdr:from>
    <xdr:to>
      <xdr:col>41</xdr:col>
      <xdr:colOff>101600</xdr:colOff>
      <xdr:row>98</xdr:row>
      <xdr:rowOff>95052</xdr:rowOff>
    </xdr:to>
    <xdr:sp macro="" textlink="">
      <xdr:nvSpPr>
        <xdr:cNvPr id="480" name="楕円 479"/>
        <xdr:cNvSpPr/>
      </xdr:nvSpPr>
      <xdr:spPr>
        <a:xfrm>
          <a:off x="7810500" y="1679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86179</xdr:rowOff>
    </xdr:from>
    <xdr:ext cx="534377" cy="259045"/>
    <xdr:sp macro="" textlink="">
      <xdr:nvSpPr>
        <xdr:cNvPr id="481" name="テキスト ボックス 480"/>
        <xdr:cNvSpPr txBox="1"/>
      </xdr:nvSpPr>
      <xdr:spPr>
        <a:xfrm>
          <a:off x="7594111" y="1688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110987</xdr:rowOff>
    </xdr:from>
    <xdr:to>
      <xdr:col>36</xdr:col>
      <xdr:colOff>165100</xdr:colOff>
      <xdr:row>98</xdr:row>
      <xdr:rowOff>41137</xdr:rowOff>
    </xdr:to>
    <xdr:sp macro="" textlink="">
      <xdr:nvSpPr>
        <xdr:cNvPr id="482" name="楕円 481"/>
        <xdr:cNvSpPr/>
      </xdr:nvSpPr>
      <xdr:spPr>
        <a:xfrm>
          <a:off x="6921500" y="167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32264</xdr:rowOff>
    </xdr:from>
    <xdr:ext cx="534377" cy="259045"/>
    <xdr:sp macro="" textlink="">
      <xdr:nvSpPr>
        <xdr:cNvPr id="483" name="テキスト ボックス 482"/>
        <xdr:cNvSpPr txBox="1"/>
      </xdr:nvSpPr>
      <xdr:spPr>
        <a:xfrm>
          <a:off x="6705111" y="168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124087</xdr:rowOff>
    </xdr:from>
    <xdr:to>
      <xdr:col>85</xdr:col>
      <xdr:colOff>127000</xdr:colOff>
      <xdr:row>38</xdr:row>
      <xdr:rowOff>129562</xdr:rowOff>
    </xdr:to>
    <xdr:cxnSp macro="">
      <xdr:nvCxnSpPr>
        <xdr:cNvPr id="510" name="直線コネクタ 509"/>
        <xdr:cNvCxnSpPr/>
      </xdr:nvCxnSpPr>
      <xdr:spPr>
        <a:xfrm>
          <a:off x="15481300" y="6639187"/>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124087</xdr:rowOff>
    </xdr:from>
    <xdr:to>
      <xdr:col>81</xdr:col>
      <xdr:colOff>50800</xdr:colOff>
      <xdr:row>38</xdr:row>
      <xdr:rowOff>125612</xdr:rowOff>
    </xdr:to>
    <xdr:cxnSp macro="">
      <xdr:nvCxnSpPr>
        <xdr:cNvPr id="513" name="直線コネクタ 512"/>
        <xdr:cNvCxnSpPr/>
      </xdr:nvCxnSpPr>
      <xdr:spPr>
        <a:xfrm flipV="1">
          <a:off x="14592300" y="6639187"/>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125612</xdr:rowOff>
    </xdr:from>
    <xdr:to>
      <xdr:col>76</xdr:col>
      <xdr:colOff>114300</xdr:colOff>
      <xdr:row>38</xdr:row>
      <xdr:rowOff>139700</xdr:rowOff>
    </xdr:to>
    <xdr:cxnSp macro="">
      <xdr:nvCxnSpPr>
        <xdr:cNvPr id="516" name="直線コネクタ 515"/>
        <xdr:cNvCxnSpPr/>
      </xdr:nvCxnSpPr>
      <xdr:spPr>
        <a:xfrm flipV="1">
          <a:off x="13703300" y="6640712"/>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137065</xdr:rowOff>
    </xdr:from>
    <xdr:to>
      <xdr:col>71</xdr:col>
      <xdr:colOff>177800</xdr:colOff>
      <xdr:row>38</xdr:row>
      <xdr:rowOff>139700</xdr:rowOff>
    </xdr:to>
    <xdr:cxnSp macro="">
      <xdr:nvCxnSpPr>
        <xdr:cNvPr id="519" name="直線コネクタ 518"/>
        <xdr:cNvCxnSpPr/>
      </xdr:nvCxnSpPr>
      <xdr:spPr>
        <a:xfrm>
          <a:off x="12814300" y="6652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78762</xdr:rowOff>
    </xdr:from>
    <xdr:to>
      <xdr:col>85</xdr:col>
      <xdr:colOff>177800</xdr:colOff>
      <xdr:row>39</xdr:row>
      <xdr:rowOff>8912</xdr:rowOff>
    </xdr:to>
    <xdr:sp macro="" textlink="">
      <xdr:nvSpPr>
        <xdr:cNvPr id="529" name="楕円 528"/>
        <xdr:cNvSpPr/>
      </xdr:nvSpPr>
      <xdr:spPr>
        <a:xfrm>
          <a:off x="16268700" y="65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73287</xdr:rowOff>
    </xdr:from>
    <xdr:to>
      <xdr:col>81</xdr:col>
      <xdr:colOff>101600</xdr:colOff>
      <xdr:row>39</xdr:row>
      <xdr:rowOff>3437</xdr:rowOff>
    </xdr:to>
    <xdr:sp macro="" textlink="">
      <xdr:nvSpPr>
        <xdr:cNvPr id="531" name="楕円 530"/>
        <xdr:cNvSpPr/>
      </xdr:nvSpPr>
      <xdr:spPr>
        <a:xfrm>
          <a:off x="15430500" y="65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166014</xdr:rowOff>
    </xdr:from>
    <xdr:ext cx="469744" cy="259045"/>
    <xdr:sp macro="" textlink="">
      <xdr:nvSpPr>
        <xdr:cNvPr id="532" name="テキスト ボックス 531"/>
        <xdr:cNvSpPr txBox="1"/>
      </xdr:nvSpPr>
      <xdr:spPr>
        <a:xfrm>
          <a:off x="15246428" y="66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74812</xdr:rowOff>
    </xdr:from>
    <xdr:to>
      <xdr:col>76</xdr:col>
      <xdr:colOff>165100</xdr:colOff>
      <xdr:row>39</xdr:row>
      <xdr:rowOff>4962</xdr:rowOff>
    </xdr:to>
    <xdr:sp macro="" textlink="">
      <xdr:nvSpPr>
        <xdr:cNvPr id="533" name="楕円 532"/>
        <xdr:cNvSpPr/>
      </xdr:nvSpPr>
      <xdr:spPr>
        <a:xfrm>
          <a:off x="14541500" y="65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167539</xdr:rowOff>
    </xdr:from>
    <xdr:ext cx="469744" cy="259045"/>
    <xdr:sp macro="" textlink="">
      <xdr:nvSpPr>
        <xdr:cNvPr id="534" name="テキスト ボックス 533"/>
        <xdr:cNvSpPr txBox="1"/>
      </xdr:nvSpPr>
      <xdr:spPr>
        <a:xfrm>
          <a:off x="14357428" y="66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86265</xdr:rowOff>
    </xdr:from>
    <xdr:to>
      <xdr:col>67</xdr:col>
      <xdr:colOff>101600</xdr:colOff>
      <xdr:row>39</xdr:row>
      <xdr:rowOff>16415</xdr:rowOff>
    </xdr:to>
    <xdr:sp macro="" textlink="">
      <xdr:nvSpPr>
        <xdr:cNvPr id="537" name="楕円 536"/>
        <xdr:cNvSpPr/>
      </xdr:nvSpPr>
      <xdr:spPr>
        <a:xfrm>
          <a:off x="12763500" y="66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7542</xdr:rowOff>
    </xdr:from>
    <xdr:ext cx="469744" cy="259045"/>
    <xdr:sp macro="" textlink="">
      <xdr:nvSpPr>
        <xdr:cNvPr id="538" name="テキスト ボックス 537"/>
        <xdr:cNvSpPr txBox="1"/>
      </xdr:nvSpPr>
      <xdr:spPr>
        <a:xfrm>
          <a:off x="12579428" y="66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84017</xdr:rowOff>
    </xdr:from>
    <xdr:to>
      <xdr:col>85</xdr:col>
      <xdr:colOff>127000</xdr:colOff>
      <xdr:row>76</xdr:row>
      <xdr:rowOff>42526</xdr:rowOff>
    </xdr:to>
    <xdr:cxnSp macro="">
      <xdr:nvCxnSpPr>
        <xdr:cNvPr id="620" name="直線コネクタ 619"/>
        <xdr:cNvCxnSpPr/>
      </xdr:nvCxnSpPr>
      <xdr:spPr>
        <a:xfrm flipV="1">
          <a:off x="15481300" y="12942767"/>
          <a:ext cx="8382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42526</xdr:rowOff>
    </xdr:from>
    <xdr:to>
      <xdr:col>81</xdr:col>
      <xdr:colOff>50800</xdr:colOff>
      <xdr:row>76</xdr:row>
      <xdr:rowOff>144044</xdr:rowOff>
    </xdr:to>
    <xdr:cxnSp macro="">
      <xdr:nvCxnSpPr>
        <xdr:cNvPr id="623" name="直線コネクタ 622"/>
        <xdr:cNvCxnSpPr/>
      </xdr:nvCxnSpPr>
      <xdr:spPr>
        <a:xfrm flipV="1">
          <a:off x="14592300" y="13072726"/>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144044</xdr:rowOff>
    </xdr:from>
    <xdr:to>
      <xdr:col>76</xdr:col>
      <xdr:colOff>114300</xdr:colOff>
      <xdr:row>76</xdr:row>
      <xdr:rowOff>155057</xdr:rowOff>
    </xdr:to>
    <xdr:cxnSp macro="">
      <xdr:nvCxnSpPr>
        <xdr:cNvPr id="626" name="直線コネクタ 625"/>
        <xdr:cNvCxnSpPr/>
      </xdr:nvCxnSpPr>
      <xdr:spPr>
        <a:xfrm flipV="1">
          <a:off x="13703300" y="13174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132321</xdr:rowOff>
    </xdr:from>
    <xdr:to>
      <xdr:col>71</xdr:col>
      <xdr:colOff>177800</xdr:colOff>
      <xdr:row>76</xdr:row>
      <xdr:rowOff>155057</xdr:rowOff>
    </xdr:to>
    <xdr:cxnSp macro="">
      <xdr:nvCxnSpPr>
        <xdr:cNvPr id="629" name="直線コネクタ 628"/>
        <xdr:cNvCxnSpPr/>
      </xdr:nvCxnSpPr>
      <xdr:spPr>
        <a:xfrm>
          <a:off x="12814300" y="13162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33217</xdr:rowOff>
    </xdr:from>
    <xdr:to>
      <xdr:col>85</xdr:col>
      <xdr:colOff>177800</xdr:colOff>
      <xdr:row>75</xdr:row>
      <xdr:rowOff>134817</xdr:rowOff>
    </xdr:to>
    <xdr:sp macro="" textlink="">
      <xdr:nvSpPr>
        <xdr:cNvPr id="639" name="楕円 638"/>
        <xdr:cNvSpPr/>
      </xdr:nvSpPr>
      <xdr:spPr>
        <a:xfrm>
          <a:off x="16268700" y="12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56094</xdr:rowOff>
    </xdr:from>
    <xdr:ext cx="599010" cy="259045"/>
    <xdr:sp macro="" textlink="">
      <xdr:nvSpPr>
        <xdr:cNvPr id="640" name="公債費該当値テキスト"/>
        <xdr:cNvSpPr txBox="1"/>
      </xdr:nvSpPr>
      <xdr:spPr>
        <a:xfrm>
          <a:off x="16370300" y="1274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163176</xdr:rowOff>
    </xdr:from>
    <xdr:to>
      <xdr:col>81</xdr:col>
      <xdr:colOff>101600</xdr:colOff>
      <xdr:row>76</xdr:row>
      <xdr:rowOff>93326</xdr:rowOff>
    </xdr:to>
    <xdr:sp macro="" textlink="">
      <xdr:nvSpPr>
        <xdr:cNvPr id="641" name="楕円 640"/>
        <xdr:cNvSpPr/>
      </xdr:nvSpPr>
      <xdr:spPr>
        <a:xfrm>
          <a:off x="15430500" y="130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84453</xdr:rowOff>
    </xdr:from>
    <xdr:ext cx="534377" cy="259045"/>
    <xdr:sp macro="" textlink="">
      <xdr:nvSpPr>
        <xdr:cNvPr id="642" name="テキスト ボックス 641"/>
        <xdr:cNvSpPr txBox="1"/>
      </xdr:nvSpPr>
      <xdr:spPr>
        <a:xfrm>
          <a:off x="15214111" y="13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93244</xdr:rowOff>
    </xdr:from>
    <xdr:to>
      <xdr:col>76</xdr:col>
      <xdr:colOff>165100</xdr:colOff>
      <xdr:row>77</xdr:row>
      <xdr:rowOff>23394</xdr:rowOff>
    </xdr:to>
    <xdr:sp macro="" textlink="">
      <xdr:nvSpPr>
        <xdr:cNvPr id="643" name="楕円 642"/>
        <xdr:cNvSpPr/>
      </xdr:nvSpPr>
      <xdr:spPr>
        <a:xfrm>
          <a:off x="14541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14521</xdr:rowOff>
    </xdr:from>
    <xdr:ext cx="534377" cy="259045"/>
    <xdr:sp macro="" textlink="">
      <xdr:nvSpPr>
        <xdr:cNvPr id="644" name="テキスト ボックス 643"/>
        <xdr:cNvSpPr txBox="1"/>
      </xdr:nvSpPr>
      <xdr:spPr>
        <a:xfrm>
          <a:off x="14325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104257</xdr:rowOff>
    </xdr:from>
    <xdr:to>
      <xdr:col>72</xdr:col>
      <xdr:colOff>38100</xdr:colOff>
      <xdr:row>77</xdr:row>
      <xdr:rowOff>34407</xdr:rowOff>
    </xdr:to>
    <xdr:sp macro="" textlink="">
      <xdr:nvSpPr>
        <xdr:cNvPr id="645" name="楕円 644"/>
        <xdr:cNvSpPr/>
      </xdr:nvSpPr>
      <xdr:spPr>
        <a:xfrm>
          <a:off x="13652500" y="131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25534</xdr:rowOff>
    </xdr:from>
    <xdr:ext cx="534377" cy="259045"/>
    <xdr:sp macro="" textlink="">
      <xdr:nvSpPr>
        <xdr:cNvPr id="646" name="テキスト ボックス 645"/>
        <xdr:cNvSpPr txBox="1"/>
      </xdr:nvSpPr>
      <xdr:spPr>
        <a:xfrm>
          <a:off x="13436111" y="13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81521</xdr:rowOff>
    </xdr:from>
    <xdr:to>
      <xdr:col>67</xdr:col>
      <xdr:colOff>101600</xdr:colOff>
      <xdr:row>77</xdr:row>
      <xdr:rowOff>11671</xdr:rowOff>
    </xdr:to>
    <xdr:sp macro="" textlink="">
      <xdr:nvSpPr>
        <xdr:cNvPr id="647" name="楕円 646"/>
        <xdr:cNvSpPr/>
      </xdr:nvSpPr>
      <xdr:spPr>
        <a:xfrm>
          <a:off x="12763500" y="131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2798</xdr:rowOff>
    </xdr:from>
    <xdr:ext cx="534377" cy="259045"/>
    <xdr:sp macro="" textlink="">
      <xdr:nvSpPr>
        <xdr:cNvPr id="648" name="テキスト ボックス 647"/>
        <xdr:cNvSpPr txBox="1"/>
      </xdr:nvSpPr>
      <xdr:spPr>
        <a:xfrm>
          <a:off x="12547111" y="132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69853</xdr:rowOff>
    </xdr:from>
    <xdr:to>
      <xdr:col>85</xdr:col>
      <xdr:colOff>127000</xdr:colOff>
      <xdr:row>97</xdr:row>
      <xdr:rowOff>137926</xdr:rowOff>
    </xdr:to>
    <xdr:cxnSp macro="">
      <xdr:nvCxnSpPr>
        <xdr:cNvPr id="675" name="直線コネクタ 674"/>
        <xdr:cNvCxnSpPr/>
      </xdr:nvCxnSpPr>
      <xdr:spPr>
        <a:xfrm>
          <a:off x="15481300" y="16700503"/>
          <a:ext cx="838200" cy="6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64838</xdr:rowOff>
    </xdr:from>
    <xdr:to>
      <xdr:col>81</xdr:col>
      <xdr:colOff>50800</xdr:colOff>
      <xdr:row>97</xdr:row>
      <xdr:rowOff>69853</xdr:rowOff>
    </xdr:to>
    <xdr:cxnSp macro="">
      <xdr:nvCxnSpPr>
        <xdr:cNvPr id="678" name="直線コネクタ 677"/>
        <xdr:cNvCxnSpPr/>
      </xdr:nvCxnSpPr>
      <xdr:spPr>
        <a:xfrm>
          <a:off x="14592300" y="16695488"/>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64838</xdr:rowOff>
    </xdr:from>
    <xdr:to>
      <xdr:col>76</xdr:col>
      <xdr:colOff>114300</xdr:colOff>
      <xdr:row>97</xdr:row>
      <xdr:rowOff>100769</xdr:rowOff>
    </xdr:to>
    <xdr:cxnSp macro="">
      <xdr:nvCxnSpPr>
        <xdr:cNvPr id="681" name="直線コネクタ 680"/>
        <xdr:cNvCxnSpPr/>
      </xdr:nvCxnSpPr>
      <xdr:spPr>
        <a:xfrm flipV="1">
          <a:off x="13703300" y="16695488"/>
          <a:ext cx="889000" cy="3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49518</xdr:rowOff>
    </xdr:from>
    <xdr:to>
      <xdr:col>71</xdr:col>
      <xdr:colOff>177800</xdr:colOff>
      <xdr:row>97</xdr:row>
      <xdr:rowOff>100769</xdr:rowOff>
    </xdr:to>
    <xdr:cxnSp macro="">
      <xdr:nvCxnSpPr>
        <xdr:cNvPr id="684" name="直線コネクタ 683"/>
        <xdr:cNvCxnSpPr/>
      </xdr:nvCxnSpPr>
      <xdr:spPr>
        <a:xfrm>
          <a:off x="12814300" y="16680168"/>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87126</xdr:rowOff>
    </xdr:from>
    <xdr:to>
      <xdr:col>85</xdr:col>
      <xdr:colOff>177800</xdr:colOff>
      <xdr:row>98</xdr:row>
      <xdr:rowOff>17276</xdr:rowOff>
    </xdr:to>
    <xdr:sp macro="" textlink="">
      <xdr:nvSpPr>
        <xdr:cNvPr id="694" name="楕円 693"/>
        <xdr:cNvSpPr/>
      </xdr:nvSpPr>
      <xdr:spPr>
        <a:xfrm>
          <a:off x="16268700" y="167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65553</xdr:rowOff>
    </xdr:from>
    <xdr:ext cx="534377" cy="259045"/>
    <xdr:sp macro="" textlink="">
      <xdr:nvSpPr>
        <xdr:cNvPr id="695" name="積立金該当値テキスト"/>
        <xdr:cNvSpPr txBox="1"/>
      </xdr:nvSpPr>
      <xdr:spPr>
        <a:xfrm>
          <a:off x="16370300" y="166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19053</xdr:rowOff>
    </xdr:from>
    <xdr:to>
      <xdr:col>81</xdr:col>
      <xdr:colOff>101600</xdr:colOff>
      <xdr:row>97</xdr:row>
      <xdr:rowOff>120653</xdr:rowOff>
    </xdr:to>
    <xdr:sp macro="" textlink="">
      <xdr:nvSpPr>
        <xdr:cNvPr id="696" name="楕円 695"/>
        <xdr:cNvSpPr/>
      </xdr:nvSpPr>
      <xdr:spPr>
        <a:xfrm>
          <a:off x="15430500" y="166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137180</xdr:rowOff>
    </xdr:from>
    <xdr:ext cx="534377" cy="259045"/>
    <xdr:sp macro="" textlink="">
      <xdr:nvSpPr>
        <xdr:cNvPr id="697" name="テキスト ボックス 696"/>
        <xdr:cNvSpPr txBox="1"/>
      </xdr:nvSpPr>
      <xdr:spPr>
        <a:xfrm>
          <a:off x="15214111" y="164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14038</xdr:rowOff>
    </xdr:from>
    <xdr:to>
      <xdr:col>76</xdr:col>
      <xdr:colOff>165100</xdr:colOff>
      <xdr:row>97</xdr:row>
      <xdr:rowOff>115638</xdr:rowOff>
    </xdr:to>
    <xdr:sp macro="" textlink="">
      <xdr:nvSpPr>
        <xdr:cNvPr id="698" name="楕円 697"/>
        <xdr:cNvSpPr/>
      </xdr:nvSpPr>
      <xdr:spPr>
        <a:xfrm>
          <a:off x="14541500" y="16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132165</xdr:rowOff>
    </xdr:from>
    <xdr:ext cx="534377" cy="259045"/>
    <xdr:sp macro="" textlink="">
      <xdr:nvSpPr>
        <xdr:cNvPr id="699" name="テキスト ボックス 698"/>
        <xdr:cNvSpPr txBox="1"/>
      </xdr:nvSpPr>
      <xdr:spPr>
        <a:xfrm>
          <a:off x="14325111" y="164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49969</xdr:rowOff>
    </xdr:from>
    <xdr:to>
      <xdr:col>72</xdr:col>
      <xdr:colOff>38100</xdr:colOff>
      <xdr:row>97</xdr:row>
      <xdr:rowOff>151569</xdr:rowOff>
    </xdr:to>
    <xdr:sp macro="" textlink="">
      <xdr:nvSpPr>
        <xdr:cNvPr id="700" name="楕円 699"/>
        <xdr:cNvSpPr/>
      </xdr:nvSpPr>
      <xdr:spPr>
        <a:xfrm>
          <a:off x="13652500" y="166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142696</xdr:rowOff>
    </xdr:from>
    <xdr:ext cx="534377" cy="259045"/>
    <xdr:sp macro="" textlink="">
      <xdr:nvSpPr>
        <xdr:cNvPr id="701" name="テキスト ボックス 700"/>
        <xdr:cNvSpPr txBox="1"/>
      </xdr:nvSpPr>
      <xdr:spPr>
        <a:xfrm>
          <a:off x="13436111" y="167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170168</xdr:rowOff>
    </xdr:from>
    <xdr:to>
      <xdr:col>67</xdr:col>
      <xdr:colOff>101600</xdr:colOff>
      <xdr:row>97</xdr:row>
      <xdr:rowOff>100318</xdr:rowOff>
    </xdr:to>
    <xdr:sp macro="" textlink="">
      <xdr:nvSpPr>
        <xdr:cNvPr id="702" name="楕円 701"/>
        <xdr:cNvSpPr/>
      </xdr:nvSpPr>
      <xdr:spPr>
        <a:xfrm>
          <a:off x="12763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116845</xdr:rowOff>
    </xdr:from>
    <xdr:ext cx="534377" cy="259045"/>
    <xdr:sp macro="" textlink="">
      <xdr:nvSpPr>
        <xdr:cNvPr id="703" name="テキスト ボックス 702"/>
        <xdr:cNvSpPr txBox="1"/>
      </xdr:nvSpPr>
      <xdr:spPr>
        <a:xfrm>
          <a:off x="12547111" y="164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97142</xdr:rowOff>
    </xdr:from>
    <xdr:to>
      <xdr:col>116</xdr:col>
      <xdr:colOff>63500</xdr:colOff>
      <xdr:row>38</xdr:row>
      <xdr:rowOff>88570</xdr:rowOff>
    </xdr:to>
    <xdr:cxnSp macro="">
      <xdr:nvCxnSpPr>
        <xdr:cNvPr id="732" name="直線コネクタ 731"/>
        <xdr:cNvCxnSpPr/>
      </xdr:nvCxnSpPr>
      <xdr:spPr>
        <a:xfrm flipV="1">
          <a:off x="21323300" y="5754992"/>
          <a:ext cx="838200" cy="8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88570</xdr:rowOff>
    </xdr:from>
    <xdr:to>
      <xdr:col>111</xdr:col>
      <xdr:colOff>177800</xdr:colOff>
      <xdr:row>39</xdr:row>
      <xdr:rowOff>40411</xdr:rowOff>
    </xdr:to>
    <xdr:cxnSp macro="">
      <xdr:nvCxnSpPr>
        <xdr:cNvPr id="735" name="直線コネクタ 734"/>
        <xdr:cNvCxnSpPr/>
      </xdr:nvCxnSpPr>
      <xdr:spPr>
        <a:xfrm flipV="1">
          <a:off x="20434300" y="6603670"/>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36296</xdr:rowOff>
    </xdr:from>
    <xdr:to>
      <xdr:col>107</xdr:col>
      <xdr:colOff>50800</xdr:colOff>
      <xdr:row>39</xdr:row>
      <xdr:rowOff>40411</xdr:rowOff>
    </xdr:to>
    <xdr:cxnSp macro="">
      <xdr:nvCxnSpPr>
        <xdr:cNvPr id="738" name="直線コネクタ 737"/>
        <xdr:cNvCxnSpPr/>
      </xdr:nvCxnSpPr>
      <xdr:spPr>
        <a:xfrm>
          <a:off x="19545300" y="672284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31953</xdr:rowOff>
    </xdr:from>
    <xdr:to>
      <xdr:col>102</xdr:col>
      <xdr:colOff>114300</xdr:colOff>
      <xdr:row>39</xdr:row>
      <xdr:rowOff>36296</xdr:rowOff>
    </xdr:to>
    <xdr:cxnSp macro="">
      <xdr:nvCxnSpPr>
        <xdr:cNvPr id="741" name="直線コネクタ 740"/>
        <xdr:cNvCxnSpPr/>
      </xdr:nvCxnSpPr>
      <xdr:spPr>
        <a:xfrm>
          <a:off x="18656300" y="67185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46342</xdr:rowOff>
    </xdr:from>
    <xdr:to>
      <xdr:col>116</xdr:col>
      <xdr:colOff>114300</xdr:colOff>
      <xdr:row>33</xdr:row>
      <xdr:rowOff>147942</xdr:rowOff>
    </xdr:to>
    <xdr:sp macro="" textlink="">
      <xdr:nvSpPr>
        <xdr:cNvPr id="751" name="楕円 750"/>
        <xdr:cNvSpPr/>
      </xdr:nvSpPr>
      <xdr:spPr>
        <a:xfrm>
          <a:off x="22110700" y="57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69219</xdr:rowOff>
    </xdr:from>
    <xdr:ext cx="534377" cy="259045"/>
    <xdr:sp macro="" textlink="">
      <xdr:nvSpPr>
        <xdr:cNvPr id="752" name="投資及び出資金該当値テキスト"/>
        <xdr:cNvSpPr txBox="1"/>
      </xdr:nvSpPr>
      <xdr:spPr>
        <a:xfrm>
          <a:off x="22212300" y="55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37770</xdr:rowOff>
    </xdr:from>
    <xdr:to>
      <xdr:col>112</xdr:col>
      <xdr:colOff>38100</xdr:colOff>
      <xdr:row>38</xdr:row>
      <xdr:rowOff>139370</xdr:rowOff>
    </xdr:to>
    <xdr:sp macro="" textlink="">
      <xdr:nvSpPr>
        <xdr:cNvPr id="753" name="楕円 752"/>
        <xdr:cNvSpPr/>
      </xdr:nvSpPr>
      <xdr:spPr>
        <a:xfrm>
          <a:off x="21272500" y="65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155897</xdr:rowOff>
    </xdr:from>
    <xdr:ext cx="469744" cy="259045"/>
    <xdr:sp macro="" textlink="">
      <xdr:nvSpPr>
        <xdr:cNvPr id="754" name="テキスト ボックス 753"/>
        <xdr:cNvSpPr txBox="1"/>
      </xdr:nvSpPr>
      <xdr:spPr>
        <a:xfrm>
          <a:off x="21088428" y="63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161061</xdr:rowOff>
    </xdr:from>
    <xdr:to>
      <xdr:col>107</xdr:col>
      <xdr:colOff>101600</xdr:colOff>
      <xdr:row>39</xdr:row>
      <xdr:rowOff>91211</xdr:rowOff>
    </xdr:to>
    <xdr:sp macro="" textlink="">
      <xdr:nvSpPr>
        <xdr:cNvPr id="755" name="楕円 754"/>
        <xdr:cNvSpPr/>
      </xdr:nvSpPr>
      <xdr:spPr>
        <a:xfrm>
          <a:off x="20383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82338</xdr:rowOff>
    </xdr:from>
    <xdr:ext cx="378565" cy="259045"/>
    <xdr:sp macro="" textlink="">
      <xdr:nvSpPr>
        <xdr:cNvPr id="756" name="テキスト ボックス 755"/>
        <xdr:cNvSpPr txBox="1"/>
      </xdr:nvSpPr>
      <xdr:spPr>
        <a:xfrm>
          <a:off x="20245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156946</xdr:rowOff>
    </xdr:from>
    <xdr:to>
      <xdr:col>102</xdr:col>
      <xdr:colOff>165100</xdr:colOff>
      <xdr:row>39</xdr:row>
      <xdr:rowOff>87096</xdr:rowOff>
    </xdr:to>
    <xdr:sp macro="" textlink="">
      <xdr:nvSpPr>
        <xdr:cNvPr id="757" name="楕円 756"/>
        <xdr:cNvSpPr/>
      </xdr:nvSpPr>
      <xdr:spPr>
        <a:xfrm>
          <a:off x="19494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78223</xdr:rowOff>
    </xdr:from>
    <xdr:ext cx="378565" cy="259045"/>
    <xdr:sp macro="" textlink="">
      <xdr:nvSpPr>
        <xdr:cNvPr id="758" name="テキスト ボックス 757"/>
        <xdr:cNvSpPr txBox="1"/>
      </xdr:nvSpPr>
      <xdr:spPr>
        <a:xfrm>
          <a:off x="19356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152603</xdr:rowOff>
    </xdr:from>
    <xdr:to>
      <xdr:col>98</xdr:col>
      <xdr:colOff>38100</xdr:colOff>
      <xdr:row>39</xdr:row>
      <xdr:rowOff>82753</xdr:rowOff>
    </xdr:to>
    <xdr:sp macro="" textlink="">
      <xdr:nvSpPr>
        <xdr:cNvPr id="759" name="楕円 758"/>
        <xdr:cNvSpPr/>
      </xdr:nvSpPr>
      <xdr:spPr>
        <a:xfrm>
          <a:off x="186055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73880</xdr:rowOff>
    </xdr:from>
    <xdr:ext cx="378565" cy="259045"/>
    <xdr:sp macro="" textlink="">
      <xdr:nvSpPr>
        <xdr:cNvPr id="760" name="テキスト ボックス 759"/>
        <xdr:cNvSpPr txBox="1"/>
      </xdr:nvSpPr>
      <xdr:spPr>
        <a:xfrm>
          <a:off x="18467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144520</xdr:rowOff>
    </xdr:from>
    <xdr:to>
      <xdr:col>116</xdr:col>
      <xdr:colOff>63500</xdr:colOff>
      <xdr:row>75</xdr:row>
      <xdr:rowOff>155217</xdr:rowOff>
    </xdr:to>
    <xdr:cxnSp macro="">
      <xdr:nvCxnSpPr>
        <xdr:cNvPr id="852" name="直線コネクタ 851"/>
        <xdr:cNvCxnSpPr/>
      </xdr:nvCxnSpPr>
      <xdr:spPr>
        <a:xfrm>
          <a:off x="21323300" y="13003270"/>
          <a:ext cx="8382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101171</xdr:rowOff>
    </xdr:from>
    <xdr:to>
      <xdr:col>111</xdr:col>
      <xdr:colOff>177800</xdr:colOff>
      <xdr:row>75</xdr:row>
      <xdr:rowOff>144520</xdr:rowOff>
    </xdr:to>
    <xdr:cxnSp macro="">
      <xdr:nvCxnSpPr>
        <xdr:cNvPr id="855" name="直線コネクタ 854"/>
        <xdr:cNvCxnSpPr/>
      </xdr:nvCxnSpPr>
      <xdr:spPr>
        <a:xfrm>
          <a:off x="20434300" y="12959921"/>
          <a:ext cx="889000" cy="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101171</xdr:rowOff>
    </xdr:from>
    <xdr:to>
      <xdr:col>107</xdr:col>
      <xdr:colOff>50800</xdr:colOff>
      <xdr:row>75</xdr:row>
      <xdr:rowOff>139005</xdr:rowOff>
    </xdr:to>
    <xdr:cxnSp macro="">
      <xdr:nvCxnSpPr>
        <xdr:cNvPr id="858" name="直線コネクタ 857"/>
        <xdr:cNvCxnSpPr/>
      </xdr:nvCxnSpPr>
      <xdr:spPr>
        <a:xfrm flipV="1">
          <a:off x="19545300" y="1295992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103057</xdr:rowOff>
    </xdr:from>
    <xdr:to>
      <xdr:col>102</xdr:col>
      <xdr:colOff>114300</xdr:colOff>
      <xdr:row>75</xdr:row>
      <xdr:rowOff>139005</xdr:rowOff>
    </xdr:to>
    <xdr:cxnSp macro="">
      <xdr:nvCxnSpPr>
        <xdr:cNvPr id="861" name="直線コネクタ 860"/>
        <xdr:cNvCxnSpPr/>
      </xdr:nvCxnSpPr>
      <xdr:spPr>
        <a:xfrm>
          <a:off x="18656300" y="12961807"/>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104416</xdr:rowOff>
    </xdr:from>
    <xdr:to>
      <xdr:col>116</xdr:col>
      <xdr:colOff>114300</xdr:colOff>
      <xdr:row>76</xdr:row>
      <xdr:rowOff>34565</xdr:rowOff>
    </xdr:to>
    <xdr:sp macro="" textlink="">
      <xdr:nvSpPr>
        <xdr:cNvPr id="871" name="楕円 870"/>
        <xdr:cNvSpPr/>
      </xdr:nvSpPr>
      <xdr:spPr>
        <a:xfrm>
          <a:off x="22110700" y="12963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82843</xdr:rowOff>
    </xdr:from>
    <xdr:ext cx="534377" cy="259045"/>
    <xdr:sp macro="" textlink="">
      <xdr:nvSpPr>
        <xdr:cNvPr id="872" name="繰出金該当値テキスト"/>
        <xdr:cNvSpPr txBox="1"/>
      </xdr:nvSpPr>
      <xdr:spPr>
        <a:xfrm>
          <a:off x="22212300" y="129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93720</xdr:rowOff>
    </xdr:from>
    <xdr:to>
      <xdr:col>112</xdr:col>
      <xdr:colOff>38100</xdr:colOff>
      <xdr:row>76</xdr:row>
      <xdr:rowOff>23870</xdr:rowOff>
    </xdr:to>
    <xdr:sp macro="" textlink="">
      <xdr:nvSpPr>
        <xdr:cNvPr id="873" name="楕円 872"/>
        <xdr:cNvSpPr/>
      </xdr:nvSpPr>
      <xdr:spPr>
        <a:xfrm>
          <a:off x="21272500" y="12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14997</xdr:rowOff>
    </xdr:from>
    <xdr:ext cx="534377" cy="259045"/>
    <xdr:sp macro="" textlink="">
      <xdr:nvSpPr>
        <xdr:cNvPr id="874" name="テキスト ボックス 873"/>
        <xdr:cNvSpPr txBox="1"/>
      </xdr:nvSpPr>
      <xdr:spPr>
        <a:xfrm>
          <a:off x="21056111" y="13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50371</xdr:rowOff>
    </xdr:from>
    <xdr:to>
      <xdr:col>107</xdr:col>
      <xdr:colOff>101600</xdr:colOff>
      <xdr:row>75</xdr:row>
      <xdr:rowOff>151972</xdr:rowOff>
    </xdr:to>
    <xdr:sp macro="" textlink="">
      <xdr:nvSpPr>
        <xdr:cNvPr id="875" name="楕円 874"/>
        <xdr:cNvSpPr/>
      </xdr:nvSpPr>
      <xdr:spPr>
        <a:xfrm>
          <a:off x="20383500" y="12909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143099</xdr:rowOff>
    </xdr:from>
    <xdr:ext cx="534377" cy="259045"/>
    <xdr:sp macro="" textlink="">
      <xdr:nvSpPr>
        <xdr:cNvPr id="876" name="テキスト ボックス 875"/>
        <xdr:cNvSpPr txBox="1"/>
      </xdr:nvSpPr>
      <xdr:spPr>
        <a:xfrm>
          <a:off x="20167111" y="1300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88205</xdr:rowOff>
    </xdr:from>
    <xdr:to>
      <xdr:col>102</xdr:col>
      <xdr:colOff>165100</xdr:colOff>
      <xdr:row>76</xdr:row>
      <xdr:rowOff>18355</xdr:rowOff>
    </xdr:to>
    <xdr:sp macro="" textlink="">
      <xdr:nvSpPr>
        <xdr:cNvPr id="877" name="楕円 876"/>
        <xdr:cNvSpPr/>
      </xdr:nvSpPr>
      <xdr:spPr>
        <a:xfrm>
          <a:off x="19494500" y="12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9481</xdr:rowOff>
    </xdr:from>
    <xdr:ext cx="534377" cy="259045"/>
    <xdr:sp macro="" textlink="">
      <xdr:nvSpPr>
        <xdr:cNvPr id="878" name="テキスト ボックス 877"/>
        <xdr:cNvSpPr txBox="1"/>
      </xdr:nvSpPr>
      <xdr:spPr>
        <a:xfrm>
          <a:off x="19278111" y="130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52257</xdr:rowOff>
    </xdr:from>
    <xdr:to>
      <xdr:col>98</xdr:col>
      <xdr:colOff>38100</xdr:colOff>
      <xdr:row>75</xdr:row>
      <xdr:rowOff>153857</xdr:rowOff>
    </xdr:to>
    <xdr:sp macro="" textlink="">
      <xdr:nvSpPr>
        <xdr:cNvPr id="879" name="楕円 878"/>
        <xdr:cNvSpPr/>
      </xdr:nvSpPr>
      <xdr:spPr>
        <a:xfrm>
          <a:off x="18605500" y="129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144984</xdr:rowOff>
    </xdr:from>
    <xdr:ext cx="534377" cy="259045"/>
    <xdr:sp macro="" textlink="">
      <xdr:nvSpPr>
        <xdr:cNvPr id="880" name="テキスト ボックス 879"/>
        <xdr:cNvSpPr txBox="1"/>
      </xdr:nvSpPr>
      <xdr:spPr>
        <a:xfrm>
          <a:off x="18389111" y="130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25,617</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kumimoji="1" lang="ja-JP" altLang="en-US" sz="1100">
              <a:solidFill>
                <a:schemeClr val="dk1"/>
              </a:solidFill>
              <a:effectLst/>
              <a:latin typeface="+mn-lt"/>
              <a:ea typeface="+mn-ea"/>
              <a:cs typeface="+mn-cs"/>
            </a:rPr>
            <a:t>水道事業会計において浄水場建設事業に対する出資金が増加したためで</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6,493
6,479
204.90
6,063,360
5,953,715
108,576
3,186,185
9,096,385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150622</xdr:rowOff>
    </xdr:from>
    <xdr:to>
      <xdr:col>24</xdr:col>
      <xdr:colOff>63500</xdr:colOff>
      <xdr:row>36</xdr:row>
      <xdr:rowOff>163576</xdr:rowOff>
    </xdr:to>
    <xdr:cxnSp macro="">
      <xdr:nvCxnSpPr>
        <xdr:cNvPr id="61" name="直線コネクタ 60"/>
        <xdr:cNvCxnSpPr/>
      </xdr:nvCxnSpPr>
      <xdr:spPr>
        <a:xfrm flipV="1">
          <a:off x="3797300" y="632282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163576</xdr:rowOff>
    </xdr:from>
    <xdr:to>
      <xdr:col>19</xdr:col>
      <xdr:colOff>177800</xdr:colOff>
      <xdr:row>37</xdr:row>
      <xdr:rowOff>13970</xdr:rowOff>
    </xdr:to>
    <xdr:cxnSp macro="">
      <xdr:nvCxnSpPr>
        <xdr:cNvPr id="64" name="直線コネクタ 63"/>
        <xdr:cNvCxnSpPr/>
      </xdr:nvCxnSpPr>
      <xdr:spPr>
        <a:xfrm flipV="1">
          <a:off x="2908300" y="6335776"/>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97028</xdr:rowOff>
    </xdr:from>
    <xdr:to>
      <xdr:col>15</xdr:col>
      <xdr:colOff>50800</xdr:colOff>
      <xdr:row>37</xdr:row>
      <xdr:rowOff>13970</xdr:rowOff>
    </xdr:to>
    <xdr:cxnSp macro="">
      <xdr:nvCxnSpPr>
        <xdr:cNvPr id="67" name="直線コネクタ 66"/>
        <xdr:cNvCxnSpPr/>
      </xdr:nvCxnSpPr>
      <xdr:spPr>
        <a:xfrm>
          <a:off x="2019300" y="626922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97028</xdr:rowOff>
    </xdr:from>
    <xdr:to>
      <xdr:col>10</xdr:col>
      <xdr:colOff>114300</xdr:colOff>
      <xdr:row>36</xdr:row>
      <xdr:rowOff>132842</xdr:rowOff>
    </xdr:to>
    <xdr:cxnSp macro="">
      <xdr:nvCxnSpPr>
        <xdr:cNvPr id="70" name="直線コネクタ 69"/>
        <xdr:cNvCxnSpPr/>
      </xdr:nvCxnSpPr>
      <xdr:spPr>
        <a:xfrm flipV="1">
          <a:off x="1130300" y="626922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99822</xdr:rowOff>
    </xdr:from>
    <xdr:to>
      <xdr:col>24</xdr:col>
      <xdr:colOff>114300</xdr:colOff>
      <xdr:row>37</xdr:row>
      <xdr:rowOff>29972</xdr:rowOff>
    </xdr:to>
    <xdr:sp macro="" textlink="">
      <xdr:nvSpPr>
        <xdr:cNvPr id="80" name="楕円 79"/>
        <xdr:cNvSpPr/>
      </xdr:nvSpPr>
      <xdr:spPr>
        <a:xfrm>
          <a:off x="4584700" y="6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78249</xdr:rowOff>
    </xdr:from>
    <xdr:ext cx="469744" cy="259045"/>
    <xdr:sp macro="" textlink="">
      <xdr:nvSpPr>
        <xdr:cNvPr id="81" name="議会費該当値テキスト"/>
        <xdr:cNvSpPr txBox="1"/>
      </xdr:nvSpPr>
      <xdr:spPr>
        <a:xfrm>
          <a:off x="4686300" y="62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112776</xdr:rowOff>
    </xdr:from>
    <xdr:to>
      <xdr:col>20</xdr:col>
      <xdr:colOff>38100</xdr:colOff>
      <xdr:row>37</xdr:row>
      <xdr:rowOff>42926</xdr:rowOff>
    </xdr:to>
    <xdr:sp macro="" textlink="">
      <xdr:nvSpPr>
        <xdr:cNvPr id="82" name="楕円 81"/>
        <xdr:cNvSpPr/>
      </xdr:nvSpPr>
      <xdr:spPr>
        <a:xfrm>
          <a:off x="37465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34053</xdr:rowOff>
    </xdr:from>
    <xdr:ext cx="469744" cy="259045"/>
    <xdr:sp macro="" textlink="">
      <xdr:nvSpPr>
        <xdr:cNvPr id="83" name="テキスト ボックス 82"/>
        <xdr:cNvSpPr txBox="1"/>
      </xdr:nvSpPr>
      <xdr:spPr>
        <a:xfrm>
          <a:off x="3562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134620</xdr:rowOff>
    </xdr:from>
    <xdr:to>
      <xdr:col>15</xdr:col>
      <xdr:colOff>101600</xdr:colOff>
      <xdr:row>37</xdr:row>
      <xdr:rowOff>64770</xdr:rowOff>
    </xdr:to>
    <xdr:sp macro="" textlink="">
      <xdr:nvSpPr>
        <xdr:cNvPr id="84" name="楕円 83"/>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55897</xdr:rowOff>
    </xdr:from>
    <xdr:ext cx="469744" cy="259045"/>
    <xdr:sp macro="" textlink="">
      <xdr:nvSpPr>
        <xdr:cNvPr id="85" name="テキスト ボックス 84"/>
        <xdr:cNvSpPr txBox="1"/>
      </xdr:nvSpPr>
      <xdr:spPr>
        <a:xfrm>
          <a:off x="2673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46228</xdr:rowOff>
    </xdr:from>
    <xdr:to>
      <xdr:col>10</xdr:col>
      <xdr:colOff>165100</xdr:colOff>
      <xdr:row>36</xdr:row>
      <xdr:rowOff>147828</xdr:rowOff>
    </xdr:to>
    <xdr:sp macro="" textlink="">
      <xdr:nvSpPr>
        <xdr:cNvPr id="86" name="楕円 85"/>
        <xdr:cNvSpPr/>
      </xdr:nvSpPr>
      <xdr:spPr>
        <a:xfrm>
          <a:off x="196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138955</xdr:rowOff>
    </xdr:from>
    <xdr:ext cx="469744" cy="259045"/>
    <xdr:sp macro="" textlink="">
      <xdr:nvSpPr>
        <xdr:cNvPr id="87" name="テキスト ボックス 86"/>
        <xdr:cNvSpPr txBox="1"/>
      </xdr:nvSpPr>
      <xdr:spPr>
        <a:xfrm>
          <a:off x="1784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82042</xdr:rowOff>
    </xdr:from>
    <xdr:to>
      <xdr:col>6</xdr:col>
      <xdr:colOff>38100</xdr:colOff>
      <xdr:row>37</xdr:row>
      <xdr:rowOff>12192</xdr:rowOff>
    </xdr:to>
    <xdr:sp macro="" textlink="">
      <xdr:nvSpPr>
        <xdr:cNvPr id="88" name="楕円 87"/>
        <xdr:cNvSpPr/>
      </xdr:nvSpPr>
      <xdr:spPr>
        <a:xfrm>
          <a:off x="1079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3319</xdr:rowOff>
    </xdr:from>
    <xdr:ext cx="469744" cy="259045"/>
    <xdr:sp macro="" textlink="">
      <xdr:nvSpPr>
        <xdr:cNvPr id="89" name="テキスト ボックス 88"/>
        <xdr:cNvSpPr txBox="1"/>
      </xdr:nvSpPr>
      <xdr:spPr>
        <a:xfrm>
          <a:off x="895428"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74543</xdr:rowOff>
    </xdr:from>
    <xdr:to>
      <xdr:col>24</xdr:col>
      <xdr:colOff>63500</xdr:colOff>
      <xdr:row>55</xdr:row>
      <xdr:rowOff>155470</xdr:rowOff>
    </xdr:to>
    <xdr:cxnSp macro="">
      <xdr:nvCxnSpPr>
        <xdr:cNvPr id="120" name="直線コネクタ 119"/>
        <xdr:cNvCxnSpPr/>
      </xdr:nvCxnSpPr>
      <xdr:spPr>
        <a:xfrm>
          <a:off x="3797300" y="9161393"/>
          <a:ext cx="838200" cy="4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74543</xdr:rowOff>
    </xdr:from>
    <xdr:to>
      <xdr:col>19</xdr:col>
      <xdr:colOff>177800</xdr:colOff>
      <xdr:row>56</xdr:row>
      <xdr:rowOff>62518</xdr:rowOff>
    </xdr:to>
    <xdr:cxnSp macro="">
      <xdr:nvCxnSpPr>
        <xdr:cNvPr id="123" name="直線コネクタ 122"/>
        <xdr:cNvCxnSpPr/>
      </xdr:nvCxnSpPr>
      <xdr:spPr>
        <a:xfrm flipV="1">
          <a:off x="2908300" y="9161393"/>
          <a:ext cx="889000" cy="5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74232</xdr:rowOff>
    </xdr:from>
    <xdr:to>
      <xdr:col>15</xdr:col>
      <xdr:colOff>50800</xdr:colOff>
      <xdr:row>56</xdr:row>
      <xdr:rowOff>62518</xdr:rowOff>
    </xdr:to>
    <xdr:cxnSp macro="">
      <xdr:nvCxnSpPr>
        <xdr:cNvPr id="126" name="直線コネクタ 125"/>
        <xdr:cNvCxnSpPr/>
      </xdr:nvCxnSpPr>
      <xdr:spPr>
        <a:xfrm>
          <a:off x="2019300" y="9503982"/>
          <a:ext cx="889000" cy="15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74232</xdr:rowOff>
    </xdr:from>
    <xdr:to>
      <xdr:col>10</xdr:col>
      <xdr:colOff>114300</xdr:colOff>
      <xdr:row>56</xdr:row>
      <xdr:rowOff>129632</xdr:rowOff>
    </xdr:to>
    <xdr:cxnSp macro="">
      <xdr:nvCxnSpPr>
        <xdr:cNvPr id="129" name="直線コネクタ 128"/>
        <xdr:cNvCxnSpPr/>
      </xdr:nvCxnSpPr>
      <xdr:spPr>
        <a:xfrm flipV="1">
          <a:off x="1130300" y="9503982"/>
          <a:ext cx="889000" cy="2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104670</xdr:rowOff>
    </xdr:from>
    <xdr:to>
      <xdr:col>24</xdr:col>
      <xdr:colOff>114300</xdr:colOff>
      <xdr:row>56</xdr:row>
      <xdr:rowOff>34820</xdr:rowOff>
    </xdr:to>
    <xdr:sp macro="" textlink="">
      <xdr:nvSpPr>
        <xdr:cNvPr id="139" name="楕円 138"/>
        <xdr:cNvSpPr/>
      </xdr:nvSpPr>
      <xdr:spPr>
        <a:xfrm>
          <a:off x="4584700" y="95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127547</xdr:rowOff>
    </xdr:from>
    <xdr:ext cx="599010" cy="259045"/>
    <xdr:sp macro="" textlink="">
      <xdr:nvSpPr>
        <xdr:cNvPr id="140" name="総務費該当値テキスト"/>
        <xdr:cNvSpPr txBox="1"/>
      </xdr:nvSpPr>
      <xdr:spPr>
        <a:xfrm>
          <a:off x="4686300" y="938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23743</xdr:rowOff>
    </xdr:from>
    <xdr:to>
      <xdr:col>20</xdr:col>
      <xdr:colOff>38100</xdr:colOff>
      <xdr:row>53</xdr:row>
      <xdr:rowOff>125343</xdr:rowOff>
    </xdr:to>
    <xdr:sp macro="" textlink="">
      <xdr:nvSpPr>
        <xdr:cNvPr id="141" name="楕円 140"/>
        <xdr:cNvSpPr/>
      </xdr:nvSpPr>
      <xdr:spPr>
        <a:xfrm>
          <a:off x="3746500" y="91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141870</xdr:rowOff>
    </xdr:from>
    <xdr:ext cx="599010" cy="259045"/>
    <xdr:sp macro="" textlink="">
      <xdr:nvSpPr>
        <xdr:cNvPr id="142" name="テキスト ボックス 141"/>
        <xdr:cNvSpPr txBox="1"/>
      </xdr:nvSpPr>
      <xdr:spPr>
        <a:xfrm>
          <a:off x="3497795" y="88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11718</xdr:rowOff>
    </xdr:from>
    <xdr:to>
      <xdr:col>15</xdr:col>
      <xdr:colOff>101600</xdr:colOff>
      <xdr:row>56</xdr:row>
      <xdr:rowOff>113318</xdr:rowOff>
    </xdr:to>
    <xdr:sp macro="" textlink="">
      <xdr:nvSpPr>
        <xdr:cNvPr id="143" name="楕円 142"/>
        <xdr:cNvSpPr/>
      </xdr:nvSpPr>
      <xdr:spPr>
        <a:xfrm>
          <a:off x="2857500" y="96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104445</xdr:rowOff>
    </xdr:from>
    <xdr:ext cx="599010" cy="259045"/>
    <xdr:sp macro="" textlink="">
      <xdr:nvSpPr>
        <xdr:cNvPr id="144" name="テキスト ボックス 143"/>
        <xdr:cNvSpPr txBox="1"/>
      </xdr:nvSpPr>
      <xdr:spPr>
        <a:xfrm>
          <a:off x="2608795" y="970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23432</xdr:rowOff>
    </xdr:from>
    <xdr:to>
      <xdr:col>10</xdr:col>
      <xdr:colOff>165100</xdr:colOff>
      <xdr:row>55</xdr:row>
      <xdr:rowOff>125032</xdr:rowOff>
    </xdr:to>
    <xdr:sp macro="" textlink="">
      <xdr:nvSpPr>
        <xdr:cNvPr id="145" name="楕円 144"/>
        <xdr:cNvSpPr/>
      </xdr:nvSpPr>
      <xdr:spPr>
        <a:xfrm>
          <a:off x="1968500" y="9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141559</xdr:rowOff>
    </xdr:from>
    <xdr:ext cx="599010" cy="259045"/>
    <xdr:sp macro="" textlink="">
      <xdr:nvSpPr>
        <xdr:cNvPr id="146" name="テキスト ボックス 145"/>
        <xdr:cNvSpPr txBox="1"/>
      </xdr:nvSpPr>
      <xdr:spPr>
        <a:xfrm>
          <a:off x="1719795" y="922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78832</xdr:rowOff>
    </xdr:from>
    <xdr:to>
      <xdr:col>6</xdr:col>
      <xdr:colOff>38100</xdr:colOff>
      <xdr:row>57</xdr:row>
      <xdr:rowOff>8982</xdr:rowOff>
    </xdr:to>
    <xdr:sp macro="" textlink="">
      <xdr:nvSpPr>
        <xdr:cNvPr id="147" name="楕円 146"/>
        <xdr:cNvSpPr/>
      </xdr:nvSpPr>
      <xdr:spPr>
        <a:xfrm>
          <a:off x="1079500" y="96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xdr:rowOff>
    </xdr:from>
    <xdr:ext cx="599010" cy="259045"/>
    <xdr:sp macro="" textlink="">
      <xdr:nvSpPr>
        <xdr:cNvPr id="148" name="テキスト ボックス 147"/>
        <xdr:cNvSpPr txBox="1"/>
      </xdr:nvSpPr>
      <xdr:spPr>
        <a:xfrm>
          <a:off x="830795" y="977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31269</xdr:rowOff>
    </xdr:from>
    <xdr:to>
      <xdr:col>24</xdr:col>
      <xdr:colOff>63500</xdr:colOff>
      <xdr:row>75</xdr:row>
      <xdr:rowOff>138140</xdr:rowOff>
    </xdr:to>
    <xdr:cxnSp macro="">
      <xdr:nvCxnSpPr>
        <xdr:cNvPr id="174" name="直線コネクタ 173"/>
        <xdr:cNvCxnSpPr/>
      </xdr:nvCxnSpPr>
      <xdr:spPr>
        <a:xfrm flipV="1">
          <a:off x="3797300" y="12890019"/>
          <a:ext cx="838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128276</xdr:rowOff>
    </xdr:from>
    <xdr:to>
      <xdr:col>19</xdr:col>
      <xdr:colOff>177800</xdr:colOff>
      <xdr:row>75</xdr:row>
      <xdr:rowOff>138140</xdr:rowOff>
    </xdr:to>
    <xdr:cxnSp macro="">
      <xdr:nvCxnSpPr>
        <xdr:cNvPr id="177" name="直線コネクタ 176"/>
        <xdr:cNvCxnSpPr/>
      </xdr:nvCxnSpPr>
      <xdr:spPr>
        <a:xfrm>
          <a:off x="2908300" y="12987026"/>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128276</xdr:rowOff>
    </xdr:from>
    <xdr:to>
      <xdr:col>15</xdr:col>
      <xdr:colOff>50800</xdr:colOff>
      <xdr:row>75</xdr:row>
      <xdr:rowOff>133534</xdr:rowOff>
    </xdr:to>
    <xdr:cxnSp macro="">
      <xdr:nvCxnSpPr>
        <xdr:cNvPr id="180" name="直線コネクタ 179"/>
        <xdr:cNvCxnSpPr/>
      </xdr:nvCxnSpPr>
      <xdr:spPr>
        <a:xfrm flipV="1">
          <a:off x="2019300" y="1298702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77492</xdr:rowOff>
    </xdr:from>
    <xdr:to>
      <xdr:col>10</xdr:col>
      <xdr:colOff>114300</xdr:colOff>
      <xdr:row>75</xdr:row>
      <xdr:rowOff>133534</xdr:rowOff>
    </xdr:to>
    <xdr:cxnSp macro="">
      <xdr:nvCxnSpPr>
        <xdr:cNvPr id="183" name="直線コネクタ 182"/>
        <xdr:cNvCxnSpPr/>
      </xdr:nvCxnSpPr>
      <xdr:spPr>
        <a:xfrm>
          <a:off x="1130300" y="12936242"/>
          <a:ext cx="889000" cy="5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151919</xdr:rowOff>
    </xdr:from>
    <xdr:to>
      <xdr:col>24</xdr:col>
      <xdr:colOff>114300</xdr:colOff>
      <xdr:row>75</xdr:row>
      <xdr:rowOff>82069</xdr:rowOff>
    </xdr:to>
    <xdr:sp macro="" textlink="">
      <xdr:nvSpPr>
        <xdr:cNvPr id="193" name="楕円 192"/>
        <xdr:cNvSpPr/>
      </xdr:nvSpPr>
      <xdr:spPr>
        <a:xfrm>
          <a:off x="4584700" y="12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3346</xdr:rowOff>
    </xdr:from>
    <xdr:ext cx="599010" cy="259045"/>
    <xdr:sp macro="" textlink="">
      <xdr:nvSpPr>
        <xdr:cNvPr id="194" name="民生費該当値テキスト"/>
        <xdr:cNvSpPr txBox="1"/>
      </xdr:nvSpPr>
      <xdr:spPr>
        <a:xfrm>
          <a:off x="4686300" y="126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87340</xdr:rowOff>
    </xdr:from>
    <xdr:to>
      <xdr:col>20</xdr:col>
      <xdr:colOff>38100</xdr:colOff>
      <xdr:row>76</xdr:row>
      <xdr:rowOff>17490</xdr:rowOff>
    </xdr:to>
    <xdr:sp macro="" textlink="">
      <xdr:nvSpPr>
        <xdr:cNvPr id="195" name="楕円 194"/>
        <xdr:cNvSpPr/>
      </xdr:nvSpPr>
      <xdr:spPr>
        <a:xfrm>
          <a:off x="3746500" y="129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8617</xdr:rowOff>
    </xdr:from>
    <xdr:ext cx="599010" cy="259045"/>
    <xdr:sp macro="" textlink="">
      <xdr:nvSpPr>
        <xdr:cNvPr id="196" name="テキスト ボックス 195"/>
        <xdr:cNvSpPr txBox="1"/>
      </xdr:nvSpPr>
      <xdr:spPr>
        <a:xfrm>
          <a:off x="3497795" y="1303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77476</xdr:rowOff>
    </xdr:from>
    <xdr:to>
      <xdr:col>15</xdr:col>
      <xdr:colOff>101600</xdr:colOff>
      <xdr:row>76</xdr:row>
      <xdr:rowOff>7626</xdr:rowOff>
    </xdr:to>
    <xdr:sp macro="" textlink="">
      <xdr:nvSpPr>
        <xdr:cNvPr id="197" name="楕円 196"/>
        <xdr:cNvSpPr/>
      </xdr:nvSpPr>
      <xdr:spPr>
        <a:xfrm>
          <a:off x="2857500" y="129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170203</xdr:rowOff>
    </xdr:from>
    <xdr:ext cx="599010" cy="259045"/>
    <xdr:sp macro="" textlink="">
      <xdr:nvSpPr>
        <xdr:cNvPr id="198" name="テキスト ボックス 197"/>
        <xdr:cNvSpPr txBox="1"/>
      </xdr:nvSpPr>
      <xdr:spPr>
        <a:xfrm>
          <a:off x="2608795" y="130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82734</xdr:rowOff>
    </xdr:from>
    <xdr:to>
      <xdr:col>10</xdr:col>
      <xdr:colOff>165100</xdr:colOff>
      <xdr:row>76</xdr:row>
      <xdr:rowOff>12883</xdr:rowOff>
    </xdr:to>
    <xdr:sp macro="" textlink="">
      <xdr:nvSpPr>
        <xdr:cNvPr id="199" name="楕円 198"/>
        <xdr:cNvSpPr/>
      </xdr:nvSpPr>
      <xdr:spPr>
        <a:xfrm>
          <a:off x="1968500" y="1294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4010</xdr:rowOff>
    </xdr:from>
    <xdr:ext cx="599010" cy="259045"/>
    <xdr:sp macro="" textlink="">
      <xdr:nvSpPr>
        <xdr:cNvPr id="200" name="テキスト ボックス 199"/>
        <xdr:cNvSpPr txBox="1"/>
      </xdr:nvSpPr>
      <xdr:spPr>
        <a:xfrm>
          <a:off x="1719795" y="1303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26692</xdr:rowOff>
    </xdr:from>
    <xdr:to>
      <xdr:col>6</xdr:col>
      <xdr:colOff>38100</xdr:colOff>
      <xdr:row>75</xdr:row>
      <xdr:rowOff>128292</xdr:rowOff>
    </xdr:to>
    <xdr:sp macro="" textlink="">
      <xdr:nvSpPr>
        <xdr:cNvPr id="201" name="楕円 200"/>
        <xdr:cNvSpPr/>
      </xdr:nvSpPr>
      <xdr:spPr>
        <a:xfrm>
          <a:off x="1079500" y="128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144819</xdr:rowOff>
    </xdr:from>
    <xdr:ext cx="599010" cy="259045"/>
    <xdr:sp macro="" textlink="">
      <xdr:nvSpPr>
        <xdr:cNvPr id="202" name="テキスト ボックス 201"/>
        <xdr:cNvSpPr txBox="1"/>
      </xdr:nvSpPr>
      <xdr:spPr>
        <a:xfrm>
          <a:off x="830795" y="1266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143540</xdr:rowOff>
    </xdr:from>
    <xdr:to>
      <xdr:col>24</xdr:col>
      <xdr:colOff>63500</xdr:colOff>
      <xdr:row>96</xdr:row>
      <xdr:rowOff>162224</xdr:rowOff>
    </xdr:to>
    <xdr:cxnSp macro="">
      <xdr:nvCxnSpPr>
        <xdr:cNvPr id="231" name="直線コネクタ 230"/>
        <xdr:cNvCxnSpPr/>
      </xdr:nvCxnSpPr>
      <xdr:spPr>
        <a:xfrm flipV="1">
          <a:off x="3797300" y="16431290"/>
          <a:ext cx="838200" cy="1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162224</xdr:rowOff>
    </xdr:from>
    <xdr:to>
      <xdr:col>19</xdr:col>
      <xdr:colOff>177800</xdr:colOff>
      <xdr:row>97</xdr:row>
      <xdr:rowOff>6037</xdr:rowOff>
    </xdr:to>
    <xdr:cxnSp macro="">
      <xdr:nvCxnSpPr>
        <xdr:cNvPr id="234" name="直線コネクタ 233"/>
        <xdr:cNvCxnSpPr/>
      </xdr:nvCxnSpPr>
      <xdr:spPr>
        <a:xfrm flipV="1">
          <a:off x="2908300" y="16621424"/>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6037</xdr:rowOff>
    </xdr:from>
    <xdr:to>
      <xdr:col>15</xdr:col>
      <xdr:colOff>50800</xdr:colOff>
      <xdr:row>97</xdr:row>
      <xdr:rowOff>39215</xdr:rowOff>
    </xdr:to>
    <xdr:cxnSp macro="">
      <xdr:nvCxnSpPr>
        <xdr:cNvPr id="237" name="直線コネクタ 236"/>
        <xdr:cNvCxnSpPr/>
      </xdr:nvCxnSpPr>
      <xdr:spPr>
        <a:xfrm flipV="1">
          <a:off x="2019300" y="16636687"/>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4651</xdr:rowOff>
    </xdr:from>
    <xdr:to>
      <xdr:col>10</xdr:col>
      <xdr:colOff>114300</xdr:colOff>
      <xdr:row>97</xdr:row>
      <xdr:rowOff>39215</xdr:rowOff>
    </xdr:to>
    <xdr:cxnSp macro="">
      <xdr:nvCxnSpPr>
        <xdr:cNvPr id="240" name="直線コネクタ 239"/>
        <xdr:cNvCxnSpPr/>
      </xdr:nvCxnSpPr>
      <xdr:spPr>
        <a:xfrm>
          <a:off x="1130300" y="1663530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92740</xdr:rowOff>
    </xdr:from>
    <xdr:to>
      <xdr:col>24</xdr:col>
      <xdr:colOff>114300</xdr:colOff>
      <xdr:row>96</xdr:row>
      <xdr:rowOff>22890</xdr:rowOff>
    </xdr:to>
    <xdr:sp macro="" textlink="">
      <xdr:nvSpPr>
        <xdr:cNvPr id="250" name="楕円 249"/>
        <xdr:cNvSpPr/>
      </xdr:nvSpPr>
      <xdr:spPr>
        <a:xfrm>
          <a:off x="4584700" y="1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71167</xdr:rowOff>
    </xdr:from>
    <xdr:ext cx="534377" cy="259045"/>
    <xdr:sp macro="" textlink="">
      <xdr:nvSpPr>
        <xdr:cNvPr id="251" name="衛生費該当値テキスト"/>
        <xdr:cNvSpPr txBox="1"/>
      </xdr:nvSpPr>
      <xdr:spPr>
        <a:xfrm>
          <a:off x="4686300" y="163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111424</xdr:rowOff>
    </xdr:from>
    <xdr:to>
      <xdr:col>20</xdr:col>
      <xdr:colOff>38100</xdr:colOff>
      <xdr:row>97</xdr:row>
      <xdr:rowOff>41574</xdr:rowOff>
    </xdr:to>
    <xdr:sp macro="" textlink="">
      <xdr:nvSpPr>
        <xdr:cNvPr id="252" name="楕円 251"/>
        <xdr:cNvSpPr/>
      </xdr:nvSpPr>
      <xdr:spPr>
        <a:xfrm>
          <a:off x="3746500" y="165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32701</xdr:rowOff>
    </xdr:from>
    <xdr:ext cx="534377" cy="259045"/>
    <xdr:sp macro="" textlink="">
      <xdr:nvSpPr>
        <xdr:cNvPr id="253" name="テキスト ボックス 252"/>
        <xdr:cNvSpPr txBox="1"/>
      </xdr:nvSpPr>
      <xdr:spPr>
        <a:xfrm>
          <a:off x="3530111" y="166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126687</xdr:rowOff>
    </xdr:from>
    <xdr:to>
      <xdr:col>15</xdr:col>
      <xdr:colOff>101600</xdr:colOff>
      <xdr:row>97</xdr:row>
      <xdr:rowOff>56837</xdr:rowOff>
    </xdr:to>
    <xdr:sp macro="" textlink="">
      <xdr:nvSpPr>
        <xdr:cNvPr id="254" name="楕円 253"/>
        <xdr:cNvSpPr/>
      </xdr:nvSpPr>
      <xdr:spPr>
        <a:xfrm>
          <a:off x="2857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47964</xdr:rowOff>
    </xdr:from>
    <xdr:ext cx="534377" cy="259045"/>
    <xdr:sp macro="" textlink="">
      <xdr:nvSpPr>
        <xdr:cNvPr id="255" name="テキスト ボックス 254"/>
        <xdr:cNvSpPr txBox="1"/>
      </xdr:nvSpPr>
      <xdr:spPr>
        <a:xfrm>
          <a:off x="2641111" y="166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159865</xdr:rowOff>
    </xdr:from>
    <xdr:to>
      <xdr:col>10</xdr:col>
      <xdr:colOff>165100</xdr:colOff>
      <xdr:row>97</xdr:row>
      <xdr:rowOff>90015</xdr:rowOff>
    </xdr:to>
    <xdr:sp macro="" textlink="">
      <xdr:nvSpPr>
        <xdr:cNvPr id="256" name="楕円 255"/>
        <xdr:cNvSpPr/>
      </xdr:nvSpPr>
      <xdr:spPr>
        <a:xfrm>
          <a:off x="1968500" y="166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81142</xdr:rowOff>
    </xdr:from>
    <xdr:ext cx="534377" cy="259045"/>
    <xdr:sp macro="" textlink="">
      <xdr:nvSpPr>
        <xdr:cNvPr id="257" name="テキスト ボックス 256"/>
        <xdr:cNvSpPr txBox="1"/>
      </xdr:nvSpPr>
      <xdr:spPr>
        <a:xfrm>
          <a:off x="1752111" y="167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125301</xdr:rowOff>
    </xdr:from>
    <xdr:to>
      <xdr:col>6</xdr:col>
      <xdr:colOff>38100</xdr:colOff>
      <xdr:row>97</xdr:row>
      <xdr:rowOff>55451</xdr:rowOff>
    </xdr:to>
    <xdr:sp macro="" textlink="">
      <xdr:nvSpPr>
        <xdr:cNvPr id="258" name="楕円 257"/>
        <xdr:cNvSpPr/>
      </xdr:nvSpPr>
      <xdr:spPr>
        <a:xfrm>
          <a:off x="1079500" y="165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46578</xdr:rowOff>
    </xdr:from>
    <xdr:ext cx="534377" cy="259045"/>
    <xdr:sp macro="" textlink="">
      <xdr:nvSpPr>
        <xdr:cNvPr id="259" name="テキスト ボックス 258"/>
        <xdr:cNvSpPr txBox="1"/>
      </xdr:nvSpPr>
      <xdr:spPr>
        <a:xfrm>
          <a:off x="863111" y="166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146993</xdr:rowOff>
    </xdr:from>
    <xdr:to>
      <xdr:col>55</xdr:col>
      <xdr:colOff>0</xdr:colOff>
      <xdr:row>57</xdr:row>
      <xdr:rowOff>50329</xdr:rowOff>
    </xdr:to>
    <xdr:cxnSp macro="">
      <xdr:nvCxnSpPr>
        <xdr:cNvPr id="343" name="直線コネクタ 342"/>
        <xdr:cNvCxnSpPr/>
      </xdr:nvCxnSpPr>
      <xdr:spPr>
        <a:xfrm flipV="1">
          <a:off x="9639300" y="9748193"/>
          <a:ext cx="8382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41554</xdr:rowOff>
    </xdr:from>
    <xdr:to>
      <xdr:col>50</xdr:col>
      <xdr:colOff>114300</xdr:colOff>
      <xdr:row>57</xdr:row>
      <xdr:rowOff>50329</xdr:rowOff>
    </xdr:to>
    <xdr:cxnSp macro="">
      <xdr:nvCxnSpPr>
        <xdr:cNvPr id="346" name="直線コネクタ 345"/>
        <xdr:cNvCxnSpPr/>
      </xdr:nvCxnSpPr>
      <xdr:spPr>
        <a:xfrm>
          <a:off x="8750300" y="9642754"/>
          <a:ext cx="889000" cy="1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41554</xdr:rowOff>
    </xdr:from>
    <xdr:to>
      <xdr:col>45</xdr:col>
      <xdr:colOff>177800</xdr:colOff>
      <xdr:row>57</xdr:row>
      <xdr:rowOff>166252</xdr:rowOff>
    </xdr:to>
    <xdr:cxnSp macro="">
      <xdr:nvCxnSpPr>
        <xdr:cNvPr id="349" name="直線コネクタ 348"/>
        <xdr:cNvCxnSpPr/>
      </xdr:nvCxnSpPr>
      <xdr:spPr>
        <a:xfrm flipV="1">
          <a:off x="7861300" y="9642754"/>
          <a:ext cx="889000" cy="29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82569</xdr:rowOff>
    </xdr:from>
    <xdr:to>
      <xdr:col>41</xdr:col>
      <xdr:colOff>50800</xdr:colOff>
      <xdr:row>57</xdr:row>
      <xdr:rowOff>166252</xdr:rowOff>
    </xdr:to>
    <xdr:cxnSp macro="">
      <xdr:nvCxnSpPr>
        <xdr:cNvPr id="352" name="直線コネクタ 351"/>
        <xdr:cNvCxnSpPr/>
      </xdr:nvCxnSpPr>
      <xdr:spPr>
        <a:xfrm>
          <a:off x="6972300" y="9855219"/>
          <a:ext cx="889000" cy="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96193</xdr:rowOff>
    </xdr:from>
    <xdr:to>
      <xdr:col>55</xdr:col>
      <xdr:colOff>50800</xdr:colOff>
      <xdr:row>57</xdr:row>
      <xdr:rowOff>26343</xdr:rowOff>
    </xdr:to>
    <xdr:sp macro="" textlink="">
      <xdr:nvSpPr>
        <xdr:cNvPr id="362" name="楕円 361"/>
        <xdr:cNvSpPr/>
      </xdr:nvSpPr>
      <xdr:spPr>
        <a:xfrm>
          <a:off x="10426700" y="96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119070</xdr:rowOff>
    </xdr:from>
    <xdr:ext cx="599010" cy="259045"/>
    <xdr:sp macro="" textlink="">
      <xdr:nvSpPr>
        <xdr:cNvPr id="363" name="農林水産業費該当値テキスト"/>
        <xdr:cNvSpPr txBox="1"/>
      </xdr:nvSpPr>
      <xdr:spPr>
        <a:xfrm>
          <a:off x="10528300" y="954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170979</xdr:rowOff>
    </xdr:from>
    <xdr:to>
      <xdr:col>50</xdr:col>
      <xdr:colOff>165100</xdr:colOff>
      <xdr:row>57</xdr:row>
      <xdr:rowOff>101129</xdr:rowOff>
    </xdr:to>
    <xdr:sp macro="" textlink="">
      <xdr:nvSpPr>
        <xdr:cNvPr id="364" name="楕円 363"/>
        <xdr:cNvSpPr/>
      </xdr:nvSpPr>
      <xdr:spPr>
        <a:xfrm>
          <a:off x="9588500" y="97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92256</xdr:rowOff>
    </xdr:from>
    <xdr:ext cx="534377" cy="259045"/>
    <xdr:sp macro="" textlink="">
      <xdr:nvSpPr>
        <xdr:cNvPr id="365" name="テキスト ボックス 364"/>
        <xdr:cNvSpPr txBox="1"/>
      </xdr:nvSpPr>
      <xdr:spPr>
        <a:xfrm>
          <a:off x="9372111" y="98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162204</xdr:rowOff>
    </xdr:from>
    <xdr:to>
      <xdr:col>46</xdr:col>
      <xdr:colOff>38100</xdr:colOff>
      <xdr:row>56</xdr:row>
      <xdr:rowOff>92354</xdr:rowOff>
    </xdr:to>
    <xdr:sp macro="" textlink="">
      <xdr:nvSpPr>
        <xdr:cNvPr id="366" name="楕円 365"/>
        <xdr:cNvSpPr/>
      </xdr:nvSpPr>
      <xdr:spPr>
        <a:xfrm>
          <a:off x="8699500" y="95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108881</xdr:rowOff>
    </xdr:from>
    <xdr:ext cx="599010" cy="259045"/>
    <xdr:sp macro="" textlink="">
      <xdr:nvSpPr>
        <xdr:cNvPr id="367" name="テキスト ボックス 366"/>
        <xdr:cNvSpPr txBox="1"/>
      </xdr:nvSpPr>
      <xdr:spPr>
        <a:xfrm>
          <a:off x="8450795" y="936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115452</xdr:rowOff>
    </xdr:from>
    <xdr:to>
      <xdr:col>41</xdr:col>
      <xdr:colOff>101600</xdr:colOff>
      <xdr:row>58</xdr:row>
      <xdr:rowOff>45602</xdr:rowOff>
    </xdr:to>
    <xdr:sp macro="" textlink="">
      <xdr:nvSpPr>
        <xdr:cNvPr id="368" name="楕円 367"/>
        <xdr:cNvSpPr/>
      </xdr:nvSpPr>
      <xdr:spPr>
        <a:xfrm>
          <a:off x="7810500" y="98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36729</xdr:rowOff>
    </xdr:from>
    <xdr:ext cx="534377" cy="259045"/>
    <xdr:sp macro="" textlink="">
      <xdr:nvSpPr>
        <xdr:cNvPr id="369" name="テキスト ボックス 368"/>
        <xdr:cNvSpPr txBox="1"/>
      </xdr:nvSpPr>
      <xdr:spPr>
        <a:xfrm>
          <a:off x="7594111" y="99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31769</xdr:rowOff>
    </xdr:from>
    <xdr:to>
      <xdr:col>36</xdr:col>
      <xdr:colOff>165100</xdr:colOff>
      <xdr:row>57</xdr:row>
      <xdr:rowOff>133369</xdr:rowOff>
    </xdr:to>
    <xdr:sp macro="" textlink="">
      <xdr:nvSpPr>
        <xdr:cNvPr id="370" name="楕円 369"/>
        <xdr:cNvSpPr/>
      </xdr:nvSpPr>
      <xdr:spPr>
        <a:xfrm>
          <a:off x="69215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124496</xdr:rowOff>
    </xdr:from>
    <xdr:ext cx="534377" cy="259045"/>
    <xdr:sp macro="" textlink="">
      <xdr:nvSpPr>
        <xdr:cNvPr id="371" name="テキスト ボックス 370"/>
        <xdr:cNvSpPr txBox="1"/>
      </xdr:nvSpPr>
      <xdr:spPr>
        <a:xfrm>
          <a:off x="6705111" y="98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22403</xdr:rowOff>
    </xdr:from>
    <xdr:to>
      <xdr:col>55</xdr:col>
      <xdr:colOff>0</xdr:colOff>
      <xdr:row>78</xdr:row>
      <xdr:rowOff>33731</xdr:rowOff>
    </xdr:to>
    <xdr:cxnSp macro="">
      <xdr:nvCxnSpPr>
        <xdr:cNvPr id="400" name="直線コネクタ 399"/>
        <xdr:cNvCxnSpPr/>
      </xdr:nvCxnSpPr>
      <xdr:spPr>
        <a:xfrm>
          <a:off x="9639300" y="13395503"/>
          <a:ext cx="8382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20117</xdr:rowOff>
    </xdr:from>
    <xdr:to>
      <xdr:col>50</xdr:col>
      <xdr:colOff>114300</xdr:colOff>
      <xdr:row>78</xdr:row>
      <xdr:rowOff>22403</xdr:rowOff>
    </xdr:to>
    <xdr:cxnSp macro="">
      <xdr:nvCxnSpPr>
        <xdr:cNvPr id="403" name="直線コネクタ 402"/>
        <xdr:cNvCxnSpPr/>
      </xdr:nvCxnSpPr>
      <xdr:spPr>
        <a:xfrm>
          <a:off x="8750300" y="133932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21273</xdr:rowOff>
    </xdr:from>
    <xdr:to>
      <xdr:col>45</xdr:col>
      <xdr:colOff>177800</xdr:colOff>
      <xdr:row>78</xdr:row>
      <xdr:rowOff>20117</xdr:rowOff>
    </xdr:to>
    <xdr:cxnSp macro="">
      <xdr:nvCxnSpPr>
        <xdr:cNvPr id="406" name="直線コネクタ 405"/>
        <xdr:cNvCxnSpPr/>
      </xdr:nvCxnSpPr>
      <xdr:spPr>
        <a:xfrm>
          <a:off x="7861300" y="13051473"/>
          <a:ext cx="889000" cy="3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21273</xdr:rowOff>
    </xdr:from>
    <xdr:to>
      <xdr:col>41</xdr:col>
      <xdr:colOff>50800</xdr:colOff>
      <xdr:row>76</xdr:row>
      <xdr:rowOff>47295</xdr:rowOff>
    </xdr:to>
    <xdr:cxnSp macro="">
      <xdr:nvCxnSpPr>
        <xdr:cNvPr id="409" name="直線コネクタ 408"/>
        <xdr:cNvCxnSpPr/>
      </xdr:nvCxnSpPr>
      <xdr:spPr>
        <a:xfrm flipV="1">
          <a:off x="6972300" y="13051473"/>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154381</xdr:rowOff>
    </xdr:from>
    <xdr:to>
      <xdr:col>55</xdr:col>
      <xdr:colOff>50800</xdr:colOff>
      <xdr:row>78</xdr:row>
      <xdr:rowOff>84531</xdr:rowOff>
    </xdr:to>
    <xdr:sp macro="" textlink="">
      <xdr:nvSpPr>
        <xdr:cNvPr id="419" name="楕円 418"/>
        <xdr:cNvSpPr/>
      </xdr:nvSpPr>
      <xdr:spPr>
        <a:xfrm>
          <a:off x="10426700" y="133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132808</xdr:rowOff>
    </xdr:from>
    <xdr:ext cx="534377" cy="259045"/>
    <xdr:sp macro="" textlink="">
      <xdr:nvSpPr>
        <xdr:cNvPr id="420" name="商工費該当値テキスト"/>
        <xdr:cNvSpPr txBox="1"/>
      </xdr:nvSpPr>
      <xdr:spPr>
        <a:xfrm>
          <a:off x="10528300"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143053</xdr:rowOff>
    </xdr:from>
    <xdr:to>
      <xdr:col>50</xdr:col>
      <xdr:colOff>165100</xdr:colOff>
      <xdr:row>78</xdr:row>
      <xdr:rowOff>73203</xdr:rowOff>
    </xdr:to>
    <xdr:sp macro="" textlink="">
      <xdr:nvSpPr>
        <xdr:cNvPr id="421" name="楕円 420"/>
        <xdr:cNvSpPr/>
      </xdr:nvSpPr>
      <xdr:spPr>
        <a:xfrm>
          <a:off x="9588500" y="133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64330</xdr:rowOff>
    </xdr:from>
    <xdr:ext cx="534377" cy="259045"/>
    <xdr:sp macro="" textlink="">
      <xdr:nvSpPr>
        <xdr:cNvPr id="422" name="テキスト ボックス 421"/>
        <xdr:cNvSpPr txBox="1"/>
      </xdr:nvSpPr>
      <xdr:spPr>
        <a:xfrm>
          <a:off x="9372111" y="134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140767</xdr:rowOff>
    </xdr:from>
    <xdr:to>
      <xdr:col>46</xdr:col>
      <xdr:colOff>38100</xdr:colOff>
      <xdr:row>78</xdr:row>
      <xdr:rowOff>70917</xdr:rowOff>
    </xdr:to>
    <xdr:sp macro="" textlink="">
      <xdr:nvSpPr>
        <xdr:cNvPr id="423" name="楕円 422"/>
        <xdr:cNvSpPr/>
      </xdr:nvSpPr>
      <xdr:spPr>
        <a:xfrm>
          <a:off x="8699500" y="133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62044</xdr:rowOff>
    </xdr:from>
    <xdr:ext cx="534377" cy="259045"/>
    <xdr:sp macro="" textlink="">
      <xdr:nvSpPr>
        <xdr:cNvPr id="424" name="テキスト ボックス 423"/>
        <xdr:cNvSpPr txBox="1"/>
      </xdr:nvSpPr>
      <xdr:spPr>
        <a:xfrm>
          <a:off x="8483111" y="134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141922</xdr:rowOff>
    </xdr:from>
    <xdr:to>
      <xdr:col>41</xdr:col>
      <xdr:colOff>101600</xdr:colOff>
      <xdr:row>76</xdr:row>
      <xdr:rowOff>72073</xdr:rowOff>
    </xdr:to>
    <xdr:sp macro="" textlink="">
      <xdr:nvSpPr>
        <xdr:cNvPr id="425" name="楕円 424"/>
        <xdr:cNvSpPr/>
      </xdr:nvSpPr>
      <xdr:spPr>
        <a:xfrm>
          <a:off x="7810500" y="13000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88599</xdr:rowOff>
    </xdr:from>
    <xdr:ext cx="534377" cy="259045"/>
    <xdr:sp macro="" textlink="">
      <xdr:nvSpPr>
        <xdr:cNvPr id="426" name="テキスト ボックス 425"/>
        <xdr:cNvSpPr txBox="1"/>
      </xdr:nvSpPr>
      <xdr:spPr>
        <a:xfrm>
          <a:off x="7594111" y="127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167945</xdr:rowOff>
    </xdr:from>
    <xdr:to>
      <xdr:col>36</xdr:col>
      <xdr:colOff>165100</xdr:colOff>
      <xdr:row>76</xdr:row>
      <xdr:rowOff>98095</xdr:rowOff>
    </xdr:to>
    <xdr:sp macro="" textlink="">
      <xdr:nvSpPr>
        <xdr:cNvPr id="427" name="楕円 426"/>
        <xdr:cNvSpPr/>
      </xdr:nvSpPr>
      <xdr:spPr>
        <a:xfrm>
          <a:off x="6921500" y="130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114622</xdr:rowOff>
    </xdr:from>
    <xdr:ext cx="534377" cy="259045"/>
    <xdr:sp macro="" textlink="">
      <xdr:nvSpPr>
        <xdr:cNvPr id="428" name="テキスト ボックス 427"/>
        <xdr:cNvSpPr txBox="1"/>
      </xdr:nvSpPr>
      <xdr:spPr>
        <a:xfrm>
          <a:off x="6705111" y="128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150752</xdr:rowOff>
    </xdr:from>
    <xdr:to>
      <xdr:col>55</xdr:col>
      <xdr:colOff>0</xdr:colOff>
      <xdr:row>95</xdr:row>
      <xdr:rowOff>74721</xdr:rowOff>
    </xdr:to>
    <xdr:cxnSp macro="">
      <xdr:nvCxnSpPr>
        <xdr:cNvPr id="453" name="直線コネクタ 452"/>
        <xdr:cNvCxnSpPr/>
      </xdr:nvCxnSpPr>
      <xdr:spPr>
        <a:xfrm>
          <a:off x="9639300" y="16267052"/>
          <a:ext cx="8382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55358</xdr:rowOff>
    </xdr:from>
    <xdr:to>
      <xdr:col>50</xdr:col>
      <xdr:colOff>114300</xdr:colOff>
      <xdr:row>94</xdr:row>
      <xdr:rowOff>150752</xdr:rowOff>
    </xdr:to>
    <xdr:cxnSp macro="">
      <xdr:nvCxnSpPr>
        <xdr:cNvPr id="456" name="直線コネクタ 455"/>
        <xdr:cNvCxnSpPr/>
      </xdr:nvCxnSpPr>
      <xdr:spPr>
        <a:xfrm>
          <a:off x="8750300" y="16171658"/>
          <a:ext cx="889000" cy="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55358</xdr:rowOff>
    </xdr:from>
    <xdr:to>
      <xdr:col>45</xdr:col>
      <xdr:colOff>177800</xdr:colOff>
      <xdr:row>95</xdr:row>
      <xdr:rowOff>136271</xdr:rowOff>
    </xdr:to>
    <xdr:cxnSp macro="">
      <xdr:nvCxnSpPr>
        <xdr:cNvPr id="459" name="直線コネクタ 458"/>
        <xdr:cNvCxnSpPr/>
      </xdr:nvCxnSpPr>
      <xdr:spPr>
        <a:xfrm flipV="1">
          <a:off x="7861300" y="16171658"/>
          <a:ext cx="889000" cy="2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46574</xdr:rowOff>
    </xdr:from>
    <xdr:to>
      <xdr:col>41</xdr:col>
      <xdr:colOff>50800</xdr:colOff>
      <xdr:row>95</xdr:row>
      <xdr:rowOff>136271</xdr:rowOff>
    </xdr:to>
    <xdr:cxnSp macro="">
      <xdr:nvCxnSpPr>
        <xdr:cNvPr id="462" name="直線コネクタ 461"/>
        <xdr:cNvCxnSpPr/>
      </xdr:nvCxnSpPr>
      <xdr:spPr>
        <a:xfrm>
          <a:off x="6972300" y="16162874"/>
          <a:ext cx="889000" cy="26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23921</xdr:rowOff>
    </xdr:from>
    <xdr:to>
      <xdr:col>55</xdr:col>
      <xdr:colOff>50800</xdr:colOff>
      <xdr:row>95</xdr:row>
      <xdr:rowOff>125521</xdr:rowOff>
    </xdr:to>
    <xdr:sp macro="" textlink="">
      <xdr:nvSpPr>
        <xdr:cNvPr id="472" name="楕円 471"/>
        <xdr:cNvSpPr/>
      </xdr:nvSpPr>
      <xdr:spPr>
        <a:xfrm>
          <a:off x="10426700" y="163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2348</xdr:rowOff>
    </xdr:from>
    <xdr:ext cx="534377" cy="259045"/>
    <xdr:sp macro="" textlink="">
      <xdr:nvSpPr>
        <xdr:cNvPr id="473" name="土木費該当値テキスト"/>
        <xdr:cNvSpPr txBox="1"/>
      </xdr:nvSpPr>
      <xdr:spPr>
        <a:xfrm>
          <a:off x="10528300" y="162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99952</xdr:rowOff>
    </xdr:from>
    <xdr:to>
      <xdr:col>50</xdr:col>
      <xdr:colOff>165100</xdr:colOff>
      <xdr:row>95</xdr:row>
      <xdr:rowOff>30102</xdr:rowOff>
    </xdr:to>
    <xdr:sp macro="" textlink="">
      <xdr:nvSpPr>
        <xdr:cNvPr id="474" name="楕円 473"/>
        <xdr:cNvSpPr/>
      </xdr:nvSpPr>
      <xdr:spPr>
        <a:xfrm>
          <a:off x="9588500" y="162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46629</xdr:rowOff>
    </xdr:from>
    <xdr:ext cx="534377" cy="259045"/>
    <xdr:sp macro="" textlink="">
      <xdr:nvSpPr>
        <xdr:cNvPr id="475" name="テキスト ボックス 474"/>
        <xdr:cNvSpPr txBox="1"/>
      </xdr:nvSpPr>
      <xdr:spPr>
        <a:xfrm>
          <a:off x="9372111" y="1599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4558</xdr:rowOff>
    </xdr:from>
    <xdr:to>
      <xdr:col>46</xdr:col>
      <xdr:colOff>38100</xdr:colOff>
      <xdr:row>94</xdr:row>
      <xdr:rowOff>106158</xdr:rowOff>
    </xdr:to>
    <xdr:sp macro="" textlink="">
      <xdr:nvSpPr>
        <xdr:cNvPr id="476" name="楕円 475"/>
        <xdr:cNvSpPr/>
      </xdr:nvSpPr>
      <xdr:spPr>
        <a:xfrm>
          <a:off x="8699500" y="161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122685</xdr:rowOff>
    </xdr:from>
    <xdr:ext cx="599010" cy="259045"/>
    <xdr:sp macro="" textlink="">
      <xdr:nvSpPr>
        <xdr:cNvPr id="477" name="テキスト ボックス 476"/>
        <xdr:cNvSpPr txBox="1"/>
      </xdr:nvSpPr>
      <xdr:spPr>
        <a:xfrm>
          <a:off x="8450795" y="1589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85471</xdr:rowOff>
    </xdr:from>
    <xdr:to>
      <xdr:col>41</xdr:col>
      <xdr:colOff>101600</xdr:colOff>
      <xdr:row>96</xdr:row>
      <xdr:rowOff>15621</xdr:rowOff>
    </xdr:to>
    <xdr:sp macro="" textlink="">
      <xdr:nvSpPr>
        <xdr:cNvPr id="478" name="楕円 477"/>
        <xdr:cNvSpPr/>
      </xdr:nvSpPr>
      <xdr:spPr>
        <a:xfrm>
          <a:off x="7810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6748</xdr:rowOff>
    </xdr:from>
    <xdr:ext cx="534377" cy="259045"/>
    <xdr:sp macro="" textlink="">
      <xdr:nvSpPr>
        <xdr:cNvPr id="479" name="テキスト ボックス 478"/>
        <xdr:cNvSpPr txBox="1"/>
      </xdr:nvSpPr>
      <xdr:spPr>
        <a:xfrm>
          <a:off x="7594111" y="164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167224</xdr:rowOff>
    </xdr:from>
    <xdr:to>
      <xdr:col>36</xdr:col>
      <xdr:colOff>165100</xdr:colOff>
      <xdr:row>94</xdr:row>
      <xdr:rowOff>97374</xdr:rowOff>
    </xdr:to>
    <xdr:sp macro="" textlink="">
      <xdr:nvSpPr>
        <xdr:cNvPr id="480" name="楕円 479"/>
        <xdr:cNvSpPr/>
      </xdr:nvSpPr>
      <xdr:spPr>
        <a:xfrm>
          <a:off x="6921500" y="161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113901</xdr:rowOff>
    </xdr:from>
    <xdr:ext cx="599010" cy="259045"/>
    <xdr:sp macro="" textlink="">
      <xdr:nvSpPr>
        <xdr:cNvPr id="481" name="テキスト ボックス 480"/>
        <xdr:cNvSpPr txBox="1"/>
      </xdr:nvSpPr>
      <xdr:spPr>
        <a:xfrm>
          <a:off x="6672795" y="1588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74810</xdr:rowOff>
    </xdr:from>
    <xdr:to>
      <xdr:col>85</xdr:col>
      <xdr:colOff>127000</xdr:colOff>
      <xdr:row>38</xdr:row>
      <xdr:rowOff>128613</xdr:rowOff>
    </xdr:to>
    <xdr:cxnSp macro="">
      <xdr:nvCxnSpPr>
        <xdr:cNvPr id="513" name="直線コネクタ 512"/>
        <xdr:cNvCxnSpPr/>
      </xdr:nvCxnSpPr>
      <xdr:spPr>
        <a:xfrm>
          <a:off x="15481300" y="6589910"/>
          <a:ext cx="8382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74810</xdr:rowOff>
    </xdr:from>
    <xdr:to>
      <xdr:col>81</xdr:col>
      <xdr:colOff>50800</xdr:colOff>
      <xdr:row>38</xdr:row>
      <xdr:rowOff>135928</xdr:rowOff>
    </xdr:to>
    <xdr:cxnSp macro="">
      <xdr:nvCxnSpPr>
        <xdr:cNvPr id="516" name="直線コネクタ 515"/>
        <xdr:cNvCxnSpPr/>
      </xdr:nvCxnSpPr>
      <xdr:spPr>
        <a:xfrm flipV="1">
          <a:off x="14592300" y="6589910"/>
          <a:ext cx="8890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63658</xdr:rowOff>
    </xdr:from>
    <xdr:to>
      <xdr:col>76</xdr:col>
      <xdr:colOff>114300</xdr:colOff>
      <xdr:row>38</xdr:row>
      <xdr:rowOff>135928</xdr:rowOff>
    </xdr:to>
    <xdr:cxnSp macro="">
      <xdr:nvCxnSpPr>
        <xdr:cNvPr id="519" name="直線コネクタ 518"/>
        <xdr:cNvCxnSpPr/>
      </xdr:nvCxnSpPr>
      <xdr:spPr>
        <a:xfrm>
          <a:off x="13703300" y="6578758"/>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53599</xdr:rowOff>
    </xdr:from>
    <xdr:to>
      <xdr:col>71</xdr:col>
      <xdr:colOff>177800</xdr:colOff>
      <xdr:row>38</xdr:row>
      <xdr:rowOff>63658</xdr:rowOff>
    </xdr:to>
    <xdr:cxnSp macro="">
      <xdr:nvCxnSpPr>
        <xdr:cNvPr id="522" name="直線コネクタ 521"/>
        <xdr:cNvCxnSpPr/>
      </xdr:nvCxnSpPr>
      <xdr:spPr>
        <a:xfrm>
          <a:off x="12814300" y="5368549"/>
          <a:ext cx="889000" cy="12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77813</xdr:rowOff>
    </xdr:from>
    <xdr:to>
      <xdr:col>85</xdr:col>
      <xdr:colOff>177800</xdr:colOff>
      <xdr:row>39</xdr:row>
      <xdr:rowOff>7963</xdr:rowOff>
    </xdr:to>
    <xdr:sp macro="" textlink="">
      <xdr:nvSpPr>
        <xdr:cNvPr id="532" name="楕円 531"/>
        <xdr:cNvSpPr/>
      </xdr:nvSpPr>
      <xdr:spPr>
        <a:xfrm>
          <a:off x="16268700" y="6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56240</xdr:rowOff>
    </xdr:from>
    <xdr:ext cx="534377" cy="259045"/>
    <xdr:sp macro="" textlink="">
      <xdr:nvSpPr>
        <xdr:cNvPr id="533" name="消防費該当値テキスト"/>
        <xdr:cNvSpPr txBox="1"/>
      </xdr:nvSpPr>
      <xdr:spPr>
        <a:xfrm>
          <a:off x="16370300" y="65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24010</xdr:rowOff>
    </xdr:from>
    <xdr:to>
      <xdr:col>81</xdr:col>
      <xdr:colOff>101600</xdr:colOff>
      <xdr:row>38</xdr:row>
      <xdr:rowOff>125610</xdr:rowOff>
    </xdr:to>
    <xdr:sp macro="" textlink="">
      <xdr:nvSpPr>
        <xdr:cNvPr id="534" name="楕円 533"/>
        <xdr:cNvSpPr/>
      </xdr:nvSpPr>
      <xdr:spPr>
        <a:xfrm>
          <a:off x="15430500" y="65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116737</xdr:rowOff>
    </xdr:from>
    <xdr:ext cx="534377" cy="259045"/>
    <xdr:sp macro="" textlink="">
      <xdr:nvSpPr>
        <xdr:cNvPr id="535" name="テキスト ボックス 534"/>
        <xdr:cNvSpPr txBox="1"/>
      </xdr:nvSpPr>
      <xdr:spPr>
        <a:xfrm>
          <a:off x="15214111" y="66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85128</xdr:rowOff>
    </xdr:from>
    <xdr:to>
      <xdr:col>76</xdr:col>
      <xdr:colOff>165100</xdr:colOff>
      <xdr:row>39</xdr:row>
      <xdr:rowOff>15278</xdr:rowOff>
    </xdr:to>
    <xdr:sp macro="" textlink="">
      <xdr:nvSpPr>
        <xdr:cNvPr id="536" name="楕円 535"/>
        <xdr:cNvSpPr/>
      </xdr:nvSpPr>
      <xdr:spPr>
        <a:xfrm>
          <a:off x="145415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6405</xdr:rowOff>
    </xdr:from>
    <xdr:ext cx="534377" cy="259045"/>
    <xdr:sp macro="" textlink="">
      <xdr:nvSpPr>
        <xdr:cNvPr id="537" name="テキスト ボックス 536"/>
        <xdr:cNvSpPr txBox="1"/>
      </xdr:nvSpPr>
      <xdr:spPr>
        <a:xfrm>
          <a:off x="14325111" y="66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12858</xdr:rowOff>
    </xdr:from>
    <xdr:to>
      <xdr:col>72</xdr:col>
      <xdr:colOff>38100</xdr:colOff>
      <xdr:row>38</xdr:row>
      <xdr:rowOff>114458</xdr:rowOff>
    </xdr:to>
    <xdr:sp macro="" textlink="">
      <xdr:nvSpPr>
        <xdr:cNvPr id="538" name="楕円 537"/>
        <xdr:cNvSpPr/>
      </xdr:nvSpPr>
      <xdr:spPr>
        <a:xfrm>
          <a:off x="13652500" y="65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105585</xdr:rowOff>
    </xdr:from>
    <xdr:ext cx="534377" cy="259045"/>
    <xdr:sp macro="" textlink="">
      <xdr:nvSpPr>
        <xdr:cNvPr id="539" name="テキスト ボックス 538"/>
        <xdr:cNvSpPr txBox="1"/>
      </xdr:nvSpPr>
      <xdr:spPr>
        <a:xfrm>
          <a:off x="13436111" y="66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2799</xdr:rowOff>
    </xdr:from>
    <xdr:to>
      <xdr:col>67</xdr:col>
      <xdr:colOff>101600</xdr:colOff>
      <xdr:row>31</xdr:row>
      <xdr:rowOff>104399</xdr:rowOff>
    </xdr:to>
    <xdr:sp macro="" textlink="">
      <xdr:nvSpPr>
        <xdr:cNvPr id="540" name="楕円 539"/>
        <xdr:cNvSpPr/>
      </xdr:nvSpPr>
      <xdr:spPr>
        <a:xfrm>
          <a:off x="12763500" y="53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120926</xdr:rowOff>
    </xdr:from>
    <xdr:ext cx="599010" cy="259045"/>
    <xdr:sp macro="" textlink="">
      <xdr:nvSpPr>
        <xdr:cNvPr id="541" name="テキスト ボックス 540"/>
        <xdr:cNvSpPr txBox="1"/>
      </xdr:nvSpPr>
      <xdr:spPr>
        <a:xfrm>
          <a:off x="12514795" y="509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53987</xdr:rowOff>
    </xdr:from>
    <xdr:to>
      <xdr:col>85</xdr:col>
      <xdr:colOff>127000</xdr:colOff>
      <xdr:row>57</xdr:row>
      <xdr:rowOff>69086</xdr:rowOff>
    </xdr:to>
    <xdr:cxnSp macro="">
      <xdr:nvCxnSpPr>
        <xdr:cNvPr id="570" name="直線コネクタ 569"/>
        <xdr:cNvCxnSpPr/>
      </xdr:nvCxnSpPr>
      <xdr:spPr>
        <a:xfrm flipV="1">
          <a:off x="15481300" y="9826637"/>
          <a:ext cx="8382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69086</xdr:rowOff>
    </xdr:from>
    <xdr:to>
      <xdr:col>81</xdr:col>
      <xdr:colOff>50800</xdr:colOff>
      <xdr:row>57</xdr:row>
      <xdr:rowOff>71276</xdr:rowOff>
    </xdr:to>
    <xdr:cxnSp macro="">
      <xdr:nvCxnSpPr>
        <xdr:cNvPr id="573" name="直線コネクタ 572"/>
        <xdr:cNvCxnSpPr/>
      </xdr:nvCxnSpPr>
      <xdr:spPr>
        <a:xfrm flipV="1">
          <a:off x="14592300" y="9841736"/>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22661</xdr:rowOff>
    </xdr:from>
    <xdr:to>
      <xdr:col>76</xdr:col>
      <xdr:colOff>114300</xdr:colOff>
      <xdr:row>57</xdr:row>
      <xdr:rowOff>71276</xdr:rowOff>
    </xdr:to>
    <xdr:cxnSp macro="">
      <xdr:nvCxnSpPr>
        <xdr:cNvPr id="576" name="直線コネクタ 575"/>
        <xdr:cNvCxnSpPr/>
      </xdr:nvCxnSpPr>
      <xdr:spPr>
        <a:xfrm>
          <a:off x="13703300" y="9795311"/>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22661</xdr:rowOff>
    </xdr:from>
    <xdr:to>
      <xdr:col>71</xdr:col>
      <xdr:colOff>177800</xdr:colOff>
      <xdr:row>57</xdr:row>
      <xdr:rowOff>63561</xdr:rowOff>
    </xdr:to>
    <xdr:cxnSp macro="">
      <xdr:nvCxnSpPr>
        <xdr:cNvPr id="579" name="直線コネクタ 578"/>
        <xdr:cNvCxnSpPr/>
      </xdr:nvCxnSpPr>
      <xdr:spPr>
        <a:xfrm flipV="1">
          <a:off x="12814300" y="9795311"/>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3187</xdr:rowOff>
    </xdr:from>
    <xdr:to>
      <xdr:col>85</xdr:col>
      <xdr:colOff>177800</xdr:colOff>
      <xdr:row>57</xdr:row>
      <xdr:rowOff>104787</xdr:rowOff>
    </xdr:to>
    <xdr:sp macro="" textlink="">
      <xdr:nvSpPr>
        <xdr:cNvPr id="589" name="楕円 588"/>
        <xdr:cNvSpPr/>
      </xdr:nvSpPr>
      <xdr:spPr>
        <a:xfrm>
          <a:off x="16268700" y="97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153064</xdr:rowOff>
    </xdr:from>
    <xdr:ext cx="534377" cy="259045"/>
    <xdr:sp macro="" textlink="">
      <xdr:nvSpPr>
        <xdr:cNvPr id="590" name="教育費該当値テキスト"/>
        <xdr:cNvSpPr txBox="1"/>
      </xdr:nvSpPr>
      <xdr:spPr>
        <a:xfrm>
          <a:off x="16370300" y="97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18286</xdr:rowOff>
    </xdr:from>
    <xdr:to>
      <xdr:col>81</xdr:col>
      <xdr:colOff>101600</xdr:colOff>
      <xdr:row>57</xdr:row>
      <xdr:rowOff>119886</xdr:rowOff>
    </xdr:to>
    <xdr:sp macro="" textlink="">
      <xdr:nvSpPr>
        <xdr:cNvPr id="591" name="楕円 590"/>
        <xdr:cNvSpPr/>
      </xdr:nvSpPr>
      <xdr:spPr>
        <a:xfrm>
          <a:off x="15430500" y="9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111013</xdr:rowOff>
    </xdr:from>
    <xdr:ext cx="534377" cy="259045"/>
    <xdr:sp macro="" textlink="">
      <xdr:nvSpPr>
        <xdr:cNvPr id="592" name="テキスト ボックス 591"/>
        <xdr:cNvSpPr txBox="1"/>
      </xdr:nvSpPr>
      <xdr:spPr>
        <a:xfrm>
          <a:off x="15214111" y="98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20476</xdr:rowOff>
    </xdr:from>
    <xdr:to>
      <xdr:col>76</xdr:col>
      <xdr:colOff>165100</xdr:colOff>
      <xdr:row>57</xdr:row>
      <xdr:rowOff>122076</xdr:rowOff>
    </xdr:to>
    <xdr:sp macro="" textlink="">
      <xdr:nvSpPr>
        <xdr:cNvPr id="593" name="楕円 592"/>
        <xdr:cNvSpPr/>
      </xdr:nvSpPr>
      <xdr:spPr>
        <a:xfrm>
          <a:off x="14541500" y="97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113203</xdr:rowOff>
    </xdr:from>
    <xdr:ext cx="534377" cy="259045"/>
    <xdr:sp macro="" textlink="">
      <xdr:nvSpPr>
        <xdr:cNvPr id="594" name="テキスト ボックス 593"/>
        <xdr:cNvSpPr txBox="1"/>
      </xdr:nvSpPr>
      <xdr:spPr>
        <a:xfrm>
          <a:off x="14325111" y="98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143311</xdr:rowOff>
    </xdr:from>
    <xdr:to>
      <xdr:col>72</xdr:col>
      <xdr:colOff>38100</xdr:colOff>
      <xdr:row>57</xdr:row>
      <xdr:rowOff>73461</xdr:rowOff>
    </xdr:to>
    <xdr:sp macro="" textlink="">
      <xdr:nvSpPr>
        <xdr:cNvPr id="595" name="楕円 594"/>
        <xdr:cNvSpPr/>
      </xdr:nvSpPr>
      <xdr:spPr>
        <a:xfrm>
          <a:off x="13652500" y="97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89988</xdr:rowOff>
    </xdr:from>
    <xdr:ext cx="534377" cy="259045"/>
    <xdr:sp macro="" textlink="">
      <xdr:nvSpPr>
        <xdr:cNvPr id="596" name="テキスト ボックス 595"/>
        <xdr:cNvSpPr txBox="1"/>
      </xdr:nvSpPr>
      <xdr:spPr>
        <a:xfrm>
          <a:off x="13436111" y="95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12761</xdr:rowOff>
    </xdr:from>
    <xdr:to>
      <xdr:col>67</xdr:col>
      <xdr:colOff>101600</xdr:colOff>
      <xdr:row>57</xdr:row>
      <xdr:rowOff>114361</xdr:rowOff>
    </xdr:to>
    <xdr:sp macro="" textlink="">
      <xdr:nvSpPr>
        <xdr:cNvPr id="597" name="楕円 596"/>
        <xdr:cNvSpPr/>
      </xdr:nvSpPr>
      <xdr:spPr>
        <a:xfrm>
          <a:off x="12763500" y="97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105488</xdr:rowOff>
    </xdr:from>
    <xdr:ext cx="534377" cy="259045"/>
    <xdr:sp macro="" textlink="">
      <xdr:nvSpPr>
        <xdr:cNvPr id="598" name="テキスト ボックス 597"/>
        <xdr:cNvSpPr txBox="1"/>
      </xdr:nvSpPr>
      <xdr:spPr>
        <a:xfrm>
          <a:off x="12547111" y="98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124087</xdr:rowOff>
    </xdr:from>
    <xdr:to>
      <xdr:col>85</xdr:col>
      <xdr:colOff>127000</xdr:colOff>
      <xdr:row>78</xdr:row>
      <xdr:rowOff>129561</xdr:rowOff>
    </xdr:to>
    <xdr:cxnSp macro="">
      <xdr:nvCxnSpPr>
        <xdr:cNvPr id="625" name="直線コネクタ 624"/>
        <xdr:cNvCxnSpPr/>
      </xdr:nvCxnSpPr>
      <xdr:spPr>
        <a:xfrm>
          <a:off x="15481300" y="13497187"/>
          <a:ext cx="8382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124087</xdr:rowOff>
    </xdr:from>
    <xdr:to>
      <xdr:col>81</xdr:col>
      <xdr:colOff>50800</xdr:colOff>
      <xdr:row>78</xdr:row>
      <xdr:rowOff>125611</xdr:rowOff>
    </xdr:to>
    <xdr:cxnSp macro="">
      <xdr:nvCxnSpPr>
        <xdr:cNvPr id="628" name="直線コネクタ 627"/>
        <xdr:cNvCxnSpPr/>
      </xdr:nvCxnSpPr>
      <xdr:spPr>
        <a:xfrm flipV="1">
          <a:off x="14592300" y="134971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125611</xdr:rowOff>
    </xdr:from>
    <xdr:to>
      <xdr:col>76</xdr:col>
      <xdr:colOff>114300</xdr:colOff>
      <xdr:row>78</xdr:row>
      <xdr:rowOff>139700</xdr:rowOff>
    </xdr:to>
    <xdr:cxnSp macro="">
      <xdr:nvCxnSpPr>
        <xdr:cNvPr id="631" name="直線コネクタ 630"/>
        <xdr:cNvCxnSpPr/>
      </xdr:nvCxnSpPr>
      <xdr:spPr>
        <a:xfrm flipV="1">
          <a:off x="13703300" y="13498711"/>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137065</xdr:rowOff>
    </xdr:from>
    <xdr:to>
      <xdr:col>71</xdr:col>
      <xdr:colOff>177800</xdr:colOff>
      <xdr:row>78</xdr:row>
      <xdr:rowOff>139700</xdr:rowOff>
    </xdr:to>
    <xdr:cxnSp macro="">
      <xdr:nvCxnSpPr>
        <xdr:cNvPr id="634" name="直線コネクタ 633"/>
        <xdr:cNvCxnSpPr/>
      </xdr:nvCxnSpPr>
      <xdr:spPr>
        <a:xfrm>
          <a:off x="12814300" y="1351016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78761</xdr:rowOff>
    </xdr:from>
    <xdr:to>
      <xdr:col>85</xdr:col>
      <xdr:colOff>177800</xdr:colOff>
      <xdr:row>79</xdr:row>
      <xdr:rowOff>8911</xdr:rowOff>
    </xdr:to>
    <xdr:sp macro="" textlink="">
      <xdr:nvSpPr>
        <xdr:cNvPr id="644" name="楕円 643"/>
        <xdr:cNvSpPr/>
      </xdr:nvSpPr>
      <xdr:spPr>
        <a:xfrm>
          <a:off x="16268700" y="134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73287</xdr:rowOff>
    </xdr:from>
    <xdr:to>
      <xdr:col>81</xdr:col>
      <xdr:colOff>101600</xdr:colOff>
      <xdr:row>79</xdr:row>
      <xdr:rowOff>3437</xdr:rowOff>
    </xdr:to>
    <xdr:sp macro="" textlink="">
      <xdr:nvSpPr>
        <xdr:cNvPr id="646" name="楕円 645"/>
        <xdr:cNvSpPr/>
      </xdr:nvSpPr>
      <xdr:spPr>
        <a:xfrm>
          <a:off x="15430500" y="134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166014</xdr:rowOff>
    </xdr:from>
    <xdr:ext cx="469744" cy="259045"/>
    <xdr:sp macro="" textlink="">
      <xdr:nvSpPr>
        <xdr:cNvPr id="647" name="テキスト ボックス 646"/>
        <xdr:cNvSpPr txBox="1"/>
      </xdr:nvSpPr>
      <xdr:spPr>
        <a:xfrm>
          <a:off x="15246428" y="1353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74811</xdr:rowOff>
    </xdr:from>
    <xdr:to>
      <xdr:col>76</xdr:col>
      <xdr:colOff>165100</xdr:colOff>
      <xdr:row>79</xdr:row>
      <xdr:rowOff>4961</xdr:rowOff>
    </xdr:to>
    <xdr:sp macro="" textlink="">
      <xdr:nvSpPr>
        <xdr:cNvPr id="648" name="楕円 647"/>
        <xdr:cNvSpPr/>
      </xdr:nvSpPr>
      <xdr:spPr>
        <a:xfrm>
          <a:off x="14541500" y="134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167538</xdr:rowOff>
    </xdr:from>
    <xdr:ext cx="469744" cy="259045"/>
    <xdr:sp macro="" textlink="">
      <xdr:nvSpPr>
        <xdr:cNvPr id="649" name="テキスト ボックス 648"/>
        <xdr:cNvSpPr txBox="1"/>
      </xdr:nvSpPr>
      <xdr:spPr>
        <a:xfrm>
          <a:off x="14357428" y="1354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86265</xdr:rowOff>
    </xdr:from>
    <xdr:to>
      <xdr:col>67</xdr:col>
      <xdr:colOff>101600</xdr:colOff>
      <xdr:row>79</xdr:row>
      <xdr:rowOff>16415</xdr:rowOff>
    </xdr:to>
    <xdr:sp macro="" textlink="">
      <xdr:nvSpPr>
        <xdr:cNvPr id="652" name="楕円 651"/>
        <xdr:cNvSpPr/>
      </xdr:nvSpPr>
      <xdr:spPr>
        <a:xfrm>
          <a:off x="12763500" y="134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7542</xdr:rowOff>
    </xdr:from>
    <xdr:ext cx="469744" cy="259045"/>
    <xdr:sp macro="" textlink="">
      <xdr:nvSpPr>
        <xdr:cNvPr id="653" name="テキスト ボックス 652"/>
        <xdr:cNvSpPr txBox="1"/>
      </xdr:nvSpPr>
      <xdr:spPr>
        <a:xfrm>
          <a:off x="12579428" y="135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84018</xdr:rowOff>
    </xdr:from>
    <xdr:to>
      <xdr:col>85</xdr:col>
      <xdr:colOff>127000</xdr:colOff>
      <xdr:row>96</xdr:row>
      <xdr:rowOff>42526</xdr:rowOff>
    </xdr:to>
    <xdr:cxnSp macro="">
      <xdr:nvCxnSpPr>
        <xdr:cNvPr id="680" name="直線コネクタ 679"/>
        <xdr:cNvCxnSpPr/>
      </xdr:nvCxnSpPr>
      <xdr:spPr>
        <a:xfrm flipV="1">
          <a:off x="15481300" y="16371768"/>
          <a:ext cx="8382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42526</xdr:rowOff>
    </xdr:from>
    <xdr:to>
      <xdr:col>81</xdr:col>
      <xdr:colOff>50800</xdr:colOff>
      <xdr:row>96</xdr:row>
      <xdr:rowOff>144044</xdr:rowOff>
    </xdr:to>
    <xdr:cxnSp macro="">
      <xdr:nvCxnSpPr>
        <xdr:cNvPr id="683" name="直線コネクタ 682"/>
        <xdr:cNvCxnSpPr/>
      </xdr:nvCxnSpPr>
      <xdr:spPr>
        <a:xfrm flipV="1">
          <a:off x="14592300" y="16501726"/>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144044</xdr:rowOff>
    </xdr:from>
    <xdr:to>
      <xdr:col>76</xdr:col>
      <xdr:colOff>114300</xdr:colOff>
      <xdr:row>96</xdr:row>
      <xdr:rowOff>155057</xdr:rowOff>
    </xdr:to>
    <xdr:cxnSp macro="">
      <xdr:nvCxnSpPr>
        <xdr:cNvPr id="686" name="直線コネクタ 685"/>
        <xdr:cNvCxnSpPr/>
      </xdr:nvCxnSpPr>
      <xdr:spPr>
        <a:xfrm flipV="1">
          <a:off x="13703300" y="16603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132321</xdr:rowOff>
    </xdr:from>
    <xdr:to>
      <xdr:col>71</xdr:col>
      <xdr:colOff>177800</xdr:colOff>
      <xdr:row>96</xdr:row>
      <xdr:rowOff>155057</xdr:rowOff>
    </xdr:to>
    <xdr:cxnSp macro="">
      <xdr:nvCxnSpPr>
        <xdr:cNvPr id="689" name="直線コネクタ 688"/>
        <xdr:cNvCxnSpPr/>
      </xdr:nvCxnSpPr>
      <xdr:spPr>
        <a:xfrm>
          <a:off x="12814300" y="16591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33218</xdr:rowOff>
    </xdr:from>
    <xdr:to>
      <xdr:col>85</xdr:col>
      <xdr:colOff>177800</xdr:colOff>
      <xdr:row>95</xdr:row>
      <xdr:rowOff>134818</xdr:rowOff>
    </xdr:to>
    <xdr:sp macro="" textlink="">
      <xdr:nvSpPr>
        <xdr:cNvPr id="699" name="楕円 698"/>
        <xdr:cNvSpPr/>
      </xdr:nvSpPr>
      <xdr:spPr>
        <a:xfrm>
          <a:off x="16268700" y="163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56095</xdr:rowOff>
    </xdr:from>
    <xdr:ext cx="599010" cy="259045"/>
    <xdr:sp macro="" textlink="">
      <xdr:nvSpPr>
        <xdr:cNvPr id="700" name="公債費該当値テキスト"/>
        <xdr:cNvSpPr txBox="1"/>
      </xdr:nvSpPr>
      <xdr:spPr>
        <a:xfrm>
          <a:off x="16370300" y="161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163176</xdr:rowOff>
    </xdr:from>
    <xdr:to>
      <xdr:col>81</xdr:col>
      <xdr:colOff>101600</xdr:colOff>
      <xdr:row>96</xdr:row>
      <xdr:rowOff>93326</xdr:rowOff>
    </xdr:to>
    <xdr:sp macro="" textlink="">
      <xdr:nvSpPr>
        <xdr:cNvPr id="701" name="楕円 700"/>
        <xdr:cNvSpPr/>
      </xdr:nvSpPr>
      <xdr:spPr>
        <a:xfrm>
          <a:off x="15430500" y="16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84453</xdr:rowOff>
    </xdr:from>
    <xdr:ext cx="534377" cy="259045"/>
    <xdr:sp macro="" textlink="">
      <xdr:nvSpPr>
        <xdr:cNvPr id="702" name="テキスト ボックス 701"/>
        <xdr:cNvSpPr txBox="1"/>
      </xdr:nvSpPr>
      <xdr:spPr>
        <a:xfrm>
          <a:off x="15214111" y="165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93244</xdr:rowOff>
    </xdr:from>
    <xdr:to>
      <xdr:col>76</xdr:col>
      <xdr:colOff>165100</xdr:colOff>
      <xdr:row>97</xdr:row>
      <xdr:rowOff>23394</xdr:rowOff>
    </xdr:to>
    <xdr:sp macro="" textlink="">
      <xdr:nvSpPr>
        <xdr:cNvPr id="703" name="楕円 702"/>
        <xdr:cNvSpPr/>
      </xdr:nvSpPr>
      <xdr:spPr>
        <a:xfrm>
          <a:off x="14541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14521</xdr:rowOff>
    </xdr:from>
    <xdr:ext cx="534377" cy="259045"/>
    <xdr:sp macro="" textlink="">
      <xdr:nvSpPr>
        <xdr:cNvPr id="704" name="テキスト ボックス 703"/>
        <xdr:cNvSpPr txBox="1"/>
      </xdr:nvSpPr>
      <xdr:spPr>
        <a:xfrm>
          <a:off x="14325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104257</xdr:rowOff>
    </xdr:from>
    <xdr:to>
      <xdr:col>72</xdr:col>
      <xdr:colOff>38100</xdr:colOff>
      <xdr:row>97</xdr:row>
      <xdr:rowOff>34407</xdr:rowOff>
    </xdr:to>
    <xdr:sp macro="" textlink="">
      <xdr:nvSpPr>
        <xdr:cNvPr id="705" name="楕円 704"/>
        <xdr:cNvSpPr/>
      </xdr:nvSpPr>
      <xdr:spPr>
        <a:xfrm>
          <a:off x="136525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25534</xdr:rowOff>
    </xdr:from>
    <xdr:ext cx="534377" cy="259045"/>
    <xdr:sp macro="" textlink="">
      <xdr:nvSpPr>
        <xdr:cNvPr id="706" name="テキスト ボックス 705"/>
        <xdr:cNvSpPr txBox="1"/>
      </xdr:nvSpPr>
      <xdr:spPr>
        <a:xfrm>
          <a:off x="13436111" y="166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81521</xdr:rowOff>
    </xdr:from>
    <xdr:to>
      <xdr:col>67</xdr:col>
      <xdr:colOff>101600</xdr:colOff>
      <xdr:row>97</xdr:row>
      <xdr:rowOff>11671</xdr:rowOff>
    </xdr:to>
    <xdr:sp macro="" textlink="">
      <xdr:nvSpPr>
        <xdr:cNvPr id="707" name="楕円 706"/>
        <xdr:cNvSpPr/>
      </xdr:nvSpPr>
      <xdr:spPr>
        <a:xfrm>
          <a:off x="12763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2798</xdr:rowOff>
    </xdr:from>
    <xdr:ext cx="534377" cy="259045"/>
    <xdr:sp macro="" textlink="">
      <xdr:nvSpPr>
        <xdr:cNvPr id="708" name="テキスト ボックス 707"/>
        <xdr:cNvSpPr txBox="1"/>
      </xdr:nvSpPr>
      <xdr:spPr>
        <a:xfrm>
          <a:off x="12547111" y="166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費目それぞれ施設整備などの投資的経費の実施により、単年度で類似団体内平均を大きく上回ってる年度があるように、今後はそうした各年度に実施をした事業にかかる地方債の償還が開始され、公債費の占める割合が増えることから、各施設の管理経費にかかる物件費などのその他の経費の節減に努めるほか、総合計画などの各種計画に基づいた適正な事業の実施に努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財政調整基金の残高は横ばい状況にあるが、</a:t>
          </a:r>
          <a:r>
            <a:rPr kumimoji="1" lang="ja-JP" altLang="en-US" sz="1100">
              <a:solidFill>
                <a:schemeClr val="dk1"/>
              </a:solidFill>
              <a:effectLst/>
              <a:latin typeface="+mn-lt"/>
              <a:ea typeface="+mn-ea"/>
              <a:cs typeface="+mn-cs"/>
            </a:rPr>
            <a:t>各施設の維持補修等</a:t>
          </a:r>
          <a:r>
            <a:rPr kumimoji="1" lang="ja-JP" altLang="ja-JP" sz="1100">
              <a:solidFill>
                <a:schemeClr val="dk1"/>
              </a:solidFill>
              <a:effectLst/>
              <a:latin typeface="+mn-lt"/>
              <a:ea typeface="+mn-ea"/>
              <a:cs typeface="+mn-cs"/>
            </a:rPr>
            <a:t>が増加することなどに備えたものであり、引き続き今後行われる予定の事業を見据えた基金の適正な管理を行い、適正規模になるように努めていくものである。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連結実質赤字比率に係る赤字はなく、各会計とも黒字となっている。</a:t>
          </a:r>
          <a:endParaRPr lang="ja-JP" altLang="ja-JP" sz="1400">
            <a:effectLst/>
          </a:endParaRPr>
        </a:p>
        <a:p>
          <a:r>
            <a:rPr kumimoji="1" lang="ja-JP" altLang="ja-JP" sz="1100">
              <a:solidFill>
                <a:schemeClr val="dk1"/>
              </a:solidFill>
              <a:effectLst/>
              <a:latin typeface="+mn-lt"/>
              <a:ea typeface="+mn-ea"/>
              <a:cs typeface="+mn-cs"/>
            </a:rPr>
            <a:t>引き続き計画的に事業を執行し、財政の健全化を維持する。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6063360</v>
      </c>
      <c r="BO4" s="461"/>
      <c r="BP4" s="461"/>
      <c r="BQ4" s="461"/>
      <c r="BR4" s="461"/>
      <c r="BS4" s="461"/>
      <c r="BT4" s="461"/>
      <c r="BU4" s="462"/>
      <c r="BV4" s="460">
        <v>6512021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5953715</v>
      </c>
      <c r="BO5" s="466"/>
      <c r="BP5" s="466"/>
      <c r="BQ5" s="466"/>
      <c r="BR5" s="466"/>
      <c r="BS5" s="466"/>
      <c r="BT5" s="466"/>
      <c r="BU5" s="467"/>
      <c r="BV5" s="465">
        <v>6390951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86.6</v>
      </c>
      <c r="CU5" s="436"/>
      <c r="CV5" s="436"/>
      <c r="CW5" s="436"/>
      <c r="CX5" s="436"/>
      <c r="CY5" s="436"/>
      <c r="CZ5" s="436"/>
      <c r="DA5" s="437"/>
      <c r="DB5" s="435">
        <v>83.7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109645</v>
      </c>
      <c r="BO6" s="466"/>
      <c r="BP6" s="466"/>
      <c r="BQ6" s="466"/>
      <c r="BR6" s="466"/>
      <c r="BS6" s="466"/>
      <c r="BT6" s="466"/>
      <c r="BU6" s="467"/>
      <c r="BV6" s="465">
        <v>121070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90.2</v>
      </c>
      <c r="CU6" s="616"/>
      <c r="CV6" s="616"/>
      <c r="CW6" s="616"/>
      <c r="CX6" s="616"/>
      <c r="CY6" s="616"/>
      <c r="CZ6" s="616"/>
      <c r="DA6" s="617"/>
      <c r="DB6" s="615">
        <v>87.3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1069</v>
      </c>
      <c r="BO7" s="466"/>
      <c r="BP7" s="466"/>
      <c r="BQ7" s="466"/>
      <c r="BR7" s="466"/>
      <c r="BS7" s="466"/>
      <c r="BT7" s="466"/>
      <c r="BU7" s="467"/>
      <c r="BV7" s="465">
        <v>3300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3186185</v>
      </c>
      <c r="CU7" s="466"/>
      <c r="CV7" s="466"/>
      <c r="CW7" s="466"/>
      <c r="CX7" s="466"/>
      <c r="CY7" s="466"/>
      <c r="CZ7" s="466"/>
      <c r="DA7" s="467"/>
      <c r="DB7" s="465">
        <v>3114085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108576</v>
      </c>
      <c r="BO8" s="466"/>
      <c r="BP8" s="466"/>
      <c r="BQ8" s="466"/>
      <c r="BR8" s="466"/>
      <c r="BS8" s="466"/>
      <c r="BT8" s="466"/>
      <c r="BU8" s="467"/>
      <c r="BV8" s="465">
        <v>117770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0.22</v>
      </c>
      <c r="CU8" s="579"/>
      <c r="CV8" s="579"/>
      <c r="CW8" s="579"/>
      <c r="CX8" s="579"/>
      <c r="CY8" s="579"/>
      <c r="CZ8" s="579"/>
      <c r="DA8" s="580"/>
      <c r="DB8" s="578">
        <v>0.22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6689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105</v>
      </c>
      <c r="AV9" s="523"/>
      <c r="AW9" s="523"/>
      <c r="AX9" s="523"/>
      <c r="AY9" s="445" t="s">
        <v>115</v>
      </c>
      <c r="AZ9" s="446"/>
      <c r="BA9" s="446"/>
      <c r="BB9" s="446"/>
      <c r="BC9" s="446"/>
      <c r="BD9" s="446"/>
      <c r="BE9" s="446"/>
      <c r="BF9" s="446"/>
      <c r="BG9" s="446"/>
      <c r="BH9" s="446"/>
      <c r="BI9" s="446"/>
      <c r="BJ9" s="446"/>
      <c r="BK9" s="446"/>
      <c r="BL9" s="446"/>
      <c r="BM9" s="447"/>
      <c r="BN9" s="465">
        <v>-9194</v>
      </c>
      <c r="BO9" s="466"/>
      <c r="BP9" s="466"/>
      <c r="BQ9" s="466"/>
      <c r="BR9" s="466"/>
      <c r="BS9" s="466"/>
      <c r="BT9" s="466"/>
      <c r="BU9" s="467"/>
      <c r="BV9" s="465">
        <v>-26680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20.9</v>
      </c>
      <c r="CU9" s="436"/>
      <c r="CV9" s="436"/>
      <c r="CW9" s="436"/>
      <c r="CX9" s="436"/>
      <c r="CY9" s="436"/>
      <c r="CZ9" s="436"/>
      <c r="DA9" s="437"/>
      <c r="DB9" s="435">
        <v>16.7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7087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32</v>
      </c>
      <c r="BO10" s="466"/>
      <c r="BP10" s="466"/>
      <c r="BQ10" s="466"/>
      <c r="BR10" s="466"/>
      <c r="BS10" s="466"/>
      <c r="BT10" s="466"/>
      <c r="BU10" s="467"/>
      <c r="BV10" s="465">
        <v>105500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6493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105</v>
      </c>
      <c r="AV12" s="523"/>
      <c r="AW12" s="523"/>
      <c r="AX12" s="523"/>
      <c r="AY12" s="445" t="s">
        <v>134</v>
      </c>
      <c r="AZ12" s="446"/>
      <c r="BA12" s="446"/>
      <c r="BB12" s="446"/>
      <c r="BC12" s="446"/>
      <c r="BD12" s="446"/>
      <c r="BE12" s="446"/>
      <c r="BF12" s="446"/>
      <c r="BG12" s="446"/>
      <c r="BH12" s="446"/>
      <c r="BI12" s="446"/>
      <c r="BJ12" s="446"/>
      <c r="BK12" s="446"/>
      <c r="BL12" s="446"/>
      <c r="BM12" s="447"/>
      <c r="BN12" s="465">
        <v>53000</v>
      </c>
      <c r="BO12" s="466"/>
      <c r="BP12" s="466"/>
      <c r="BQ12" s="466"/>
      <c r="BR12" s="466"/>
      <c r="BS12" s="466"/>
      <c r="BT12" s="466"/>
      <c r="BU12" s="467"/>
      <c r="BV12" s="465">
        <v>167330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6479</v>
      </c>
      <c r="S13" s="569"/>
      <c r="T13" s="569"/>
      <c r="U13" s="569"/>
      <c r="V13" s="570"/>
      <c r="W13" s="556" t="s">
        <v>138</v>
      </c>
      <c r="X13" s="478"/>
      <c r="Y13" s="478"/>
      <c r="Z13" s="478"/>
      <c r="AA13" s="478"/>
      <c r="AB13" s="479"/>
      <c r="AC13" s="441">
        <v>968</v>
      </c>
      <c r="AD13" s="442"/>
      <c r="AE13" s="442"/>
      <c r="AF13" s="442"/>
      <c r="AG13" s="443"/>
      <c r="AH13" s="441">
        <v>1048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-62162</v>
      </c>
      <c r="BO13" s="466"/>
      <c r="BP13" s="466"/>
      <c r="BQ13" s="466"/>
      <c r="BR13" s="466"/>
      <c r="BS13" s="466"/>
      <c r="BT13" s="466"/>
      <c r="BU13" s="467"/>
      <c r="BV13" s="465">
        <v>-88510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5.3</v>
      </c>
      <c r="CU13" s="436"/>
      <c r="CV13" s="436"/>
      <c r="CW13" s="436"/>
      <c r="CX13" s="436"/>
      <c r="CY13" s="436"/>
      <c r="CZ13" s="436"/>
      <c r="DA13" s="437"/>
      <c r="DB13" s="435">
        <v>4.9000000000000004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6560</v>
      </c>
      <c r="S14" s="569"/>
      <c r="T14" s="569"/>
      <c r="U14" s="569"/>
      <c r="V14" s="570"/>
      <c r="W14" s="571"/>
      <c r="X14" s="481"/>
      <c r="Y14" s="481"/>
      <c r="Z14" s="481"/>
      <c r="AA14" s="481"/>
      <c r="AB14" s="482"/>
      <c r="AC14" s="561">
        <v>29.4</v>
      </c>
      <c r="AD14" s="562"/>
      <c r="AE14" s="562"/>
      <c r="AF14" s="562"/>
      <c r="AG14" s="563"/>
      <c r="AH14" s="561">
        <v>30.7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26.5</v>
      </c>
      <c r="CU14" s="573"/>
      <c r="CV14" s="573"/>
      <c r="CW14" s="573"/>
      <c r="CX14" s="573"/>
      <c r="CY14" s="573"/>
      <c r="CZ14" s="573"/>
      <c r="DA14" s="574"/>
      <c r="DB14" s="572">
        <v>37.6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6551</v>
      </c>
      <c r="S15" s="569"/>
      <c r="T15" s="569"/>
      <c r="U15" s="569"/>
      <c r="V15" s="570"/>
      <c r="W15" s="556" t="s">
        <v>146</v>
      </c>
      <c r="X15" s="478"/>
      <c r="Y15" s="478"/>
      <c r="Z15" s="478"/>
      <c r="AA15" s="478"/>
      <c r="AB15" s="479"/>
      <c r="AC15" s="441">
        <v>519</v>
      </c>
      <c r="AD15" s="442"/>
      <c r="AE15" s="442"/>
      <c r="AF15" s="442"/>
      <c r="AG15" s="443"/>
      <c r="AH15" s="441">
        <v>571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641377</v>
      </c>
      <c r="BO15" s="461"/>
      <c r="BP15" s="461"/>
      <c r="BQ15" s="461"/>
      <c r="BR15" s="461"/>
      <c r="BS15" s="461"/>
      <c r="BT15" s="461"/>
      <c r="BU15" s="462"/>
      <c r="BV15" s="460">
        <v>618121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15.8</v>
      </c>
      <c r="AD16" s="562"/>
      <c r="AE16" s="562"/>
      <c r="AF16" s="562"/>
      <c r="AG16" s="563"/>
      <c r="AH16" s="561">
        <v>16.7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2916168</v>
      </c>
      <c r="BO16" s="466"/>
      <c r="BP16" s="466"/>
      <c r="BQ16" s="466"/>
      <c r="BR16" s="466"/>
      <c r="BS16" s="466"/>
      <c r="BT16" s="466"/>
      <c r="BU16" s="467"/>
      <c r="BV16" s="465">
        <v>2837308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1808</v>
      </c>
      <c r="AD17" s="442"/>
      <c r="AE17" s="442"/>
      <c r="AF17" s="442"/>
      <c r="AG17" s="443"/>
      <c r="AH17" s="441">
        <v>1794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792745</v>
      </c>
      <c r="BO17" s="466"/>
      <c r="BP17" s="466"/>
      <c r="BQ17" s="466"/>
      <c r="BR17" s="466"/>
      <c r="BS17" s="466"/>
      <c r="BT17" s="466"/>
      <c r="BU17" s="467"/>
      <c r="BV17" s="465">
        <v>768765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204.9</v>
      </c>
      <c r="M18" s="530"/>
      <c r="N18" s="530"/>
      <c r="O18" s="530"/>
      <c r="P18" s="530"/>
      <c r="Q18" s="530"/>
      <c r="R18" s="531"/>
      <c r="S18" s="531"/>
      <c r="T18" s="531"/>
      <c r="U18" s="531"/>
      <c r="V18" s="532"/>
      <c r="W18" s="546"/>
      <c r="X18" s="547"/>
      <c r="Y18" s="547"/>
      <c r="Z18" s="547"/>
      <c r="AA18" s="547"/>
      <c r="AB18" s="557"/>
      <c r="AC18" s="429">
        <v>54.9</v>
      </c>
      <c r="AD18" s="430"/>
      <c r="AE18" s="430"/>
      <c r="AF18" s="430"/>
      <c r="AG18" s="533"/>
      <c r="AH18" s="429">
        <v>52.6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2786590</v>
      </c>
      <c r="BO18" s="466"/>
      <c r="BP18" s="466"/>
      <c r="BQ18" s="466"/>
      <c r="BR18" s="466"/>
      <c r="BS18" s="466"/>
      <c r="BT18" s="466"/>
      <c r="BU18" s="467"/>
      <c r="BV18" s="465">
        <v>2631416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33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3566665</v>
      </c>
      <c r="BO19" s="466"/>
      <c r="BP19" s="466"/>
      <c r="BQ19" s="466"/>
      <c r="BR19" s="466"/>
      <c r="BS19" s="466"/>
      <c r="BT19" s="466"/>
      <c r="BU19" s="467"/>
      <c r="BV19" s="465">
        <v>3503952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2698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9096385</v>
      </c>
      <c r="BO23" s="466"/>
      <c r="BP23" s="466"/>
      <c r="BQ23" s="466"/>
      <c r="BR23" s="466"/>
      <c r="BS23" s="466"/>
      <c r="BT23" s="466"/>
      <c r="BU23" s="467"/>
      <c r="BV23" s="465">
        <v>8826332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7500</v>
      </c>
      <c r="R24" s="442"/>
      <c r="S24" s="442"/>
      <c r="T24" s="442"/>
      <c r="U24" s="442"/>
      <c r="V24" s="443"/>
      <c r="W24" s="507"/>
      <c r="X24" s="498"/>
      <c r="Y24" s="499"/>
      <c r="Z24" s="438" t="s">
        <v>170</v>
      </c>
      <c r="AA24" s="439"/>
      <c r="AB24" s="439"/>
      <c r="AC24" s="439"/>
      <c r="AD24" s="439"/>
      <c r="AE24" s="439"/>
      <c r="AF24" s="439"/>
      <c r="AG24" s="440"/>
      <c r="AH24" s="441">
        <v>86</v>
      </c>
      <c r="AI24" s="442"/>
      <c r="AJ24" s="442"/>
      <c r="AK24" s="442"/>
      <c r="AL24" s="443"/>
      <c r="AM24" s="441">
        <v>255420</v>
      </c>
      <c r="AN24" s="442"/>
      <c r="AO24" s="442"/>
      <c r="AP24" s="442"/>
      <c r="AQ24" s="442"/>
      <c r="AR24" s="443"/>
      <c r="AS24" s="441">
        <v>2970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6178022</v>
      </c>
      <c r="BO24" s="466"/>
      <c r="BP24" s="466"/>
      <c r="BQ24" s="466"/>
      <c r="BR24" s="466"/>
      <c r="BS24" s="466"/>
      <c r="BT24" s="466"/>
      <c r="BU24" s="467"/>
      <c r="BV24" s="465">
        <v>5847382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5950</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128</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215542</v>
      </c>
      <c r="BO25" s="461"/>
      <c r="BP25" s="461"/>
      <c r="BQ25" s="461"/>
      <c r="BR25" s="461"/>
      <c r="BS25" s="461"/>
      <c r="BT25" s="461"/>
      <c r="BU25" s="462"/>
      <c r="BV25" s="460">
        <v>288965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5650</v>
      </c>
      <c r="R26" s="442"/>
      <c r="S26" s="442"/>
      <c r="T26" s="442"/>
      <c r="U26" s="442"/>
      <c r="V26" s="443"/>
      <c r="W26" s="507"/>
      <c r="X26" s="498"/>
      <c r="Y26" s="499"/>
      <c r="Z26" s="438" t="s">
        <v>176</v>
      </c>
      <c r="AA26" s="520"/>
      <c r="AB26" s="520"/>
      <c r="AC26" s="520"/>
      <c r="AD26" s="520"/>
      <c r="AE26" s="520"/>
      <c r="AF26" s="520"/>
      <c r="AG26" s="521"/>
      <c r="AH26" s="441" t="s">
        <v>128</v>
      </c>
      <c r="AI26" s="442"/>
      <c r="AJ26" s="442"/>
      <c r="AK26" s="442"/>
      <c r="AL26" s="443"/>
      <c r="AM26" s="441" t="s">
        <v>177</v>
      </c>
      <c r="AN26" s="442"/>
      <c r="AO26" s="442"/>
      <c r="AP26" s="442"/>
      <c r="AQ26" s="442"/>
      <c r="AR26" s="443"/>
      <c r="AS26" s="441" t="s">
        <v>136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2500</v>
      </c>
      <c r="R27" s="442"/>
      <c r="S27" s="442"/>
      <c r="T27" s="442"/>
      <c r="U27" s="442"/>
      <c r="V27" s="443"/>
      <c r="W27" s="507"/>
      <c r="X27" s="498"/>
      <c r="Y27" s="499"/>
      <c r="Z27" s="438" t="s">
        <v>180</v>
      </c>
      <c r="AA27" s="439"/>
      <c r="AB27" s="439"/>
      <c r="AC27" s="439"/>
      <c r="AD27" s="439"/>
      <c r="AE27" s="439"/>
      <c r="AF27" s="439"/>
      <c r="AG27" s="440"/>
      <c r="AH27" s="441">
        <v>5</v>
      </c>
      <c r="AI27" s="442"/>
      <c r="AJ27" s="442"/>
      <c r="AK27" s="442"/>
      <c r="AL27" s="443"/>
      <c r="AM27" s="441">
        <v>12315</v>
      </c>
      <c r="AN27" s="442"/>
      <c r="AO27" s="442"/>
      <c r="AP27" s="442"/>
      <c r="AQ27" s="442"/>
      <c r="AR27" s="443"/>
      <c r="AS27" s="441">
        <v>2463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1950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136</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636355</v>
      </c>
      <c r="BO28" s="461"/>
      <c r="BP28" s="461"/>
      <c r="BQ28" s="461"/>
      <c r="BR28" s="461"/>
      <c r="BS28" s="461"/>
      <c r="BT28" s="461"/>
      <c r="BU28" s="462"/>
      <c r="BV28" s="460">
        <v>629323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8</v>
      </c>
      <c r="M29" s="442"/>
      <c r="N29" s="442"/>
      <c r="O29" s="442"/>
      <c r="P29" s="443"/>
      <c r="Q29" s="441">
        <v>1700</v>
      </c>
      <c r="R29" s="442"/>
      <c r="S29" s="442"/>
      <c r="T29" s="442"/>
      <c r="U29" s="442"/>
      <c r="V29" s="443"/>
      <c r="W29" s="508"/>
      <c r="X29" s="509"/>
      <c r="Y29" s="510"/>
      <c r="Z29" s="438" t="s">
        <v>186</v>
      </c>
      <c r="AA29" s="439"/>
      <c r="AB29" s="439"/>
      <c r="AC29" s="439"/>
      <c r="AD29" s="439"/>
      <c r="AE29" s="439"/>
      <c r="AF29" s="439"/>
      <c r="AG29" s="440"/>
      <c r="AH29" s="441">
        <v>91</v>
      </c>
      <c r="AI29" s="442"/>
      <c r="AJ29" s="442"/>
      <c r="AK29" s="442"/>
      <c r="AL29" s="443"/>
      <c r="AM29" s="441">
        <v>267735</v>
      </c>
      <c r="AN29" s="442"/>
      <c r="AO29" s="442"/>
      <c r="AP29" s="442"/>
      <c r="AQ29" s="442"/>
      <c r="AR29" s="443"/>
      <c r="AS29" s="441">
        <v>2942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879604</v>
      </c>
      <c r="BO29" s="466"/>
      <c r="BP29" s="466"/>
      <c r="BQ29" s="466"/>
      <c r="BR29" s="466"/>
      <c r="BS29" s="466"/>
      <c r="BT29" s="466"/>
      <c r="BU29" s="467"/>
      <c r="BV29" s="465">
        <v>894520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1205197</v>
      </c>
      <c r="BO30" s="469"/>
      <c r="BP30" s="469"/>
      <c r="BQ30" s="469"/>
      <c r="BR30" s="469"/>
      <c r="BS30" s="469"/>
      <c r="BT30" s="469"/>
      <c r="BU30" s="470"/>
      <c r="BV30" s="468">
        <v>1409911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t="str">
        <f>IF(BY34="","",MAX(C34:D43,U34:V43,AM34:AN43,BE34:BF43)+1)</f>
        <v/>
      </c>
      <c r="BX34" s="424"/>
      <c r="BY34" s="423" t="str">
        <f>IF('各会計、関係団体の財政状況及び健全化判断比率'!B68="","",'各会計、関係団体の財政状況及び健全化判断比率'!B68)</f>
        <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国民健康保険特別会計（医科診療施設勘定）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t="str">
        <f t="shared" ref="BW35:BW43" si="2">IF(BY35="","",BW34+1)</f>
        <v/>
      </c>
      <c r="BX35" s="424"/>
      <c r="BY35" s="423" t="str">
        <f>IF('各会計、関係団体の財政状況及び健全化判断比率'!B69="","",'各会計、関係団体の財政状況及び健全化判断比率'!B69)</f>
        <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B8E6+5oav14t9MNwR6sECakHgjb1Dlvf6YZ4xGnbFdphk8x667YBZ142jt+EzE4wLg8X40blA4k6op3Sq1llYw==" saltValue="GszHUJOPPUifI01zXxtx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566</v>
      </c>
      <c r="D34" s="1244"/>
      <c r="E34" s="1245"/>
      <c r="F34" s="32">
        <v>3.29</v>
      </c>
      <c r="G34" s="33">
        <v>3.85</v>
      </c>
      <c r="H34" s="33">
        <v>4.1900000000000004</v>
      </c>
      <c r="I34" s="33">
        <v>6.3</v>
      </c>
      <c r="J34" s="34">
        <v>9.17</v>
      </c>
      <c r="K34" s="22"/>
      <c r="L34" s="22"/>
      <c r="M34" s="22"/>
      <c r="N34" s="22"/>
      <c r="O34" s="22"/>
      <c r="P34" s="22"/>
    </row>
    <row r="35" spans="1:16" ht="39" customHeight="1">
      <c r="A35" s="22"/>
      <c r="B35" s="35"/>
      <c r="C35" s="1238" t="s">
        <v>567</v>
      </c>
      <c r="D35" s="1239"/>
      <c r="E35" s="1240"/>
      <c r="F35" s="36">
        <v>4.08</v>
      </c>
      <c r="G35" s="37">
        <v>4.5999999999999996</v>
      </c>
      <c r="H35" s="37">
        <v>4.67</v>
      </c>
      <c r="I35" s="37">
        <v>3.78</v>
      </c>
      <c r="J35" s="38">
        <v>3.4</v>
      </c>
      <c r="K35" s="22"/>
      <c r="L35" s="22"/>
      <c r="M35" s="22"/>
      <c r="N35" s="22"/>
      <c r="O35" s="22"/>
      <c r="P35" s="22"/>
    </row>
    <row r="36" spans="1:16" ht="39" customHeight="1">
      <c r="A36" s="22"/>
      <c r="B36" s="35"/>
      <c r="C36" s="1238" t="s">
        <v>568</v>
      </c>
      <c r="D36" s="1239"/>
      <c r="E36" s="1240"/>
      <c r="F36" s="36">
        <v>0.63</v>
      </c>
      <c r="G36" s="37">
        <v>0.7</v>
      </c>
      <c r="H36" s="37">
        <v>0.56999999999999995</v>
      </c>
      <c r="I36" s="37">
        <v>0.32</v>
      </c>
      <c r="J36" s="38">
        <v>0.59</v>
      </c>
      <c r="K36" s="22"/>
      <c r="L36" s="22"/>
      <c r="M36" s="22"/>
      <c r="N36" s="22"/>
      <c r="O36" s="22"/>
      <c r="P36" s="22"/>
    </row>
    <row r="37" spans="1:16" ht="39" customHeight="1">
      <c r="A37" s="22"/>
      <c r="B37" s="35"/>
      <c r="C37" s="1238" t="s">
        <v>569</v>
      </c>
      <c r="D37" s="1239"/>
      <c r="E37" s="1240"/>
      <c r="F37" s="36">
        <v>0.46</v>
      </c>
      <c r="G37" s="37">
        <v>0.52</v>
      </c>
      <c r="H37" s="37">
        <v>1.2</v>
      </c>
      <c r="I37" s="37">
        <v>2.56</v>
      </c>
      <c r="J37" s="38">
        <v>0.05</v>
      </c>
      <c r="K37" s="22"/>
      <c r="L37" s="22"/>
      <c r="M37" s="22"/>
      <c r="N37" s="22"/>
      <c r="O37" s="22"/>
      <c r="P37" s="22"/>
    </row>
    <row r="38" spans="1:16" ht="39" customHeight="1">
      <c r="A38" s="22"/>
      <c r="B38" s="35"/>
      <c r="C38" s="1238" t="s">
        <v>570</v>
      </c>
      <c r="D38" s="1239"/>
      <c r="E38" s="1240"/>
      <c r="F38" s="36">
        <v>0.01</v>
      </c>
      <c r="G38" s="37">
        <v>0.01</v>
      </c>
      <c r="H38" s="37">
        <v>0.01</v>
      </c>
      <c r="I38" s="37">
        <v>0.01</v>
      </c>
      <c r="J38" s="38">
        <v>0.01</v>
      </c>
      <c r="K38" s="22"/>
      <c r="L38" s="22"/>
      <c r="M38" s="22"/>
      <c r="N38" s="22"/>
      <c r="O38" s="22"/>
      <c r="P38" s="22"/>
    </row>
    <row r="39" spans="1:16" ht="39" customHeight="1">
      <c r="A39" s="22"/>
      <c r="B39" s="35"/>
      <c r="C39" s="1238" t="s">
        <v>571</v>
      </c>
      <c r="D39" s="1239"/>
      <c r="E39" s="1240"/>
      <c r="F39" s="36">
        <v>0</v>
      </c>
      <c r="G39" s="37">
        <v>0</v>
      </c>
      <c r="H39" s="37">
        <v>0</v>
      </c>
      <c r="I39" s="37">
        <v>0</v>
      </c>
      <c r="J39" s="38">
        <v>0</v>
      </c>
      <c r="K39" s="22"/>
      <c r="L39" s="22"/>
      <c r="M39" s="22"/>
      <c r="N39" s="22"/>
      <c r="O39" s="22"/>
      <c r="P39" s="22"/>
    </row>
    <row r="40" spans="1:16" ht="39" customHeight="1">
      <c r="A40" s="22"/>
      <c r="B40" s="35"/>
      <c r="C40" s="1238" t="s">
        <v>572</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573</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574</v>
      </c>
      <c r="D43" s="1242"/>
      <c r="E43" s="1243"/>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AS7wBsnvs5EzblglGR9ZZzVpZN51zLhefiZL8YIHeAo2nlre0lfX41b7aKYLHvDeL2OKlGWHccmjJ5NQBhYfg==" saltValue="v7BoAfyjZMaF8rC6z14s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4" t="s">
        <v>11</v>
      </c>
      <c r="C45" s="1265"/>
      <c r="D45" s="58"/>
      <c r="E45" s="1270" t="s">
        <v>12</v>
      </c>
      <c r="F45" s="1270"/>
      <c r="G45" s="1270"/>
      <c r="H45" s="1270"/>
      <c r="I45" s="1270"/>
      <c r="J45" s="1271"/>
      <c r="K45" s="59">
        <v>523</v>
      </c>
      <c r="L45" s="60">
        <v>484</v>
      </c>
      <c r="M45" s="60">
        <v>491</v>
      </c>
      <c r="N45" s="60">
        <v>631</v>
      </c>
      <c r="O45" s="61">
        <v>809</v>
      </c>
      <c r="P45" s="48"/>
      <c r="Q45" s="48"/>
      <c r="R45" s="48"/>
      <c r="S45" s="48"/>
      <c r="T45" s="48"/>
      <c r="U45" s="48"/>
    </row>
    <row r="46" spans="1:21" ht="30.75" customHeight="1">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c r="A48" s="48"/>
      <c r="B48" s="1266"/>
      <c r="C48" s="1267"/>
      <c r="D48" s="62"/>
      <c r="E48" s="1248" t="s">
        <v>15</v>
      </c>
      <c r="F48" s="1248"/>
      <c r="G48" s="1248"/>
      <c r="H48" s="1248"/>
      <c r="I48" s="1248"/>
      <c r="J48" s="1249"/>
      <c r="K48" s="63">
        <v>69</v>
      </c>
      <c r="L48" s="64">
        <v>63</v>
      </c>
      <c r="M48" s="64">
        <v>54</v>
      </c>
      <c r="N48" s="64">
        <v>37</v>
      </c>
      <c r="O48" s="65">
        <v>35</v>
      </c>
      <c r="P48" s="48"/>
      <c r="Q48" s="48"/>
      <c r="R48" s="48"/>
      <c r="S48" s="48"/>
      <c r="T48" s="48"/>
      <c r="U48" s="48"/>
    </row>
    <row r="49" spans="1:21" ht="30.75" customHeight="1">
      <c r="A49" s="48"/>
      <c r="B49" s="1266"/>
      <c r="C49" s="1267"/>
      <c r="D49" s="62"/>
      <c r="E49" s="1248" t="s">
        <v>16</v>
      </c>
      <c r="F49" s="1248"/>
      <c r="G49" s="1248"/>
      <c r="H49" s="1248"/>
      <c r="I49" s="1248"/>
      <c r="J49" s="1249"/>
      <c r="K49" s="63">
        <v>2</v>
      </c>
      <c r="L49" s="64">
        <v>3</v>
      </c>
      <c r="M49" s="64">
        <v>2</v>
      </c>
      <c r="N49" s="64">
        <v>2</v>
      </c>
      <c r="O49" s="65">
        <v>2</v>
      </c>
      <c r="P49" s="48"/>
      <c r="Q49" s="48"/>
      <c r="R49" s="48"/>
      <c r="S49" s="48"/>
      <c r="T49" s="48"/>
      <c r="U49" s="48"/>
    </row>
    <row r="50" spans="1:21" ht="30.75" customHeight="1">
      <c r="A50" s="48"/>
      <c r="B50" s="1266"/>
      <c r="C50" s="1267"/>
      <c r="D50" s="62"/>
      <c r="E50" s="1248" t="s">
        <v>17</v>
      </c>
      <c r="F50" s="1248"/>
      <c r="G50" s="1248"/>
      <c r="H50" s="1248"/>
      <c r="I50" s="1248"/>
      <c r="J50" s="1249"/>
      <c r="K50" s="63">
        <v>3</v>
      </c>
      <c r="L50" s="64">
        <v>3</v>
      </c>
      <c r="M50" s="64">
        <v>3</v>
      </c>
      <c r="N50" s="64" t="s">
        <v>515</v>
      </c>
      <c r="O50" s="65" t="s">
        <v>515</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468</v>
      </c>
      <c r="L52" s="64">
        <v>444</v>
      </c>
      <c r="M52" s="64">
        <v>440</v>
      </c>
      <c r="N52" s="64">
        <v>486</v>
      </c>
      <c r="O52" s="65">
        <v>718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129</v>
      </c>
      <c r="L53" s="69">
        <v>109</v>
      </c>
      <c r="M53" s="69">
        <v>110</v>
      </c>
      <c r="N53" s="69">
        <v>184</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4" t="s">
        <v>25</v>
      </c>
      <c r="C57" s="1255"/>
      <c r="D57" s="1258" t="s">
        <v>26</v>
      </c>
      <c r="E57" s="1259"/>
      <c r="F57" s="1259"/>
      <c r="G57" s="1259"/>
      <c r="H57" s="1259"/>
      <c r="I57" s="1259"/>
      <c r="J57" s="1260"/>
      <c r="K57" s="82" t="s">
        <v>581</v>
      </c>
      <c r="L57" s="83" t="s">
        <v>581</v>
      </c>
      <c r="M57" s="83" t="s">
        <v>581</v>
      </c>
      <c r="N57" s="83" t="s">
        <v>581</v>
      </c>
      <c r="O57" s="84" t="s">
        <v>581</v>
      </c>
    </row>
    <row r="58" spans="1:21" ht="31.5" customHeight="1" thickBot="1">
      <c r="B58" s="1256"/>
      <c r="C58" s="1257"/>
      <c r="D58" s="1261" t="s">
        <v>27</v>
      </c>
      <c r="E58" s="1262"/>
      <c r="F58" s="1262"/>
      <c r="G58" s="1262"/>
      <c r="H58" s="1262"/>
      <c r="I58" s="1262"/>
      <c r="J58" s="1263"/>
      <c r="K58" s="85" t="s">
        <v>581</v>
      </c>
      <c r="L58" s="86" t="s">
        <v>581</v>
      </c>
      <c r="M58" s="86" t="s">
        <v>581</v>
      </c>
      <c r="N58" s="86" t="s">
        <v>581</v>
      </c>
      <c r="O58" s="87" t="s">
        <v>581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fClHULArzP13ZhEHx2Bsu0aRFmMrFpHWU/l9XjQq3FvMVOLvr1l1zhdjLyJ08HkcY5U3EonHkdqYoasKEQnSQ==" saltValue="6WdYt1B3x/hqnCviq8rz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84" t="s">
        <v>30</v>
      </c>
      <c r="C41" s="1285"/>
      <c r="D41" s="101"/>
      <c r="E41" s="1286" t="s">
        <v>31</v>
      </c>
      <c r="F41" s="1286"/>
      <c r="G41" s="1286"/>
      <c r="H41" s="1287"/>
      <c r="I41" s="102">
        <v>7032</v>
      </c>
      <c r="J41" s="103">
        <v>7559</v>
      </c>
      <c r="K41" s="103">
        <v>8201</v>
      </c>
      <c r="L41" s="103">
        <v>8826</v>
      </c>
      <c r="M41" s="104">
        <v>9096</v>
      </c>
    </row>
    <row r="42" spans="2:13" ht="27.75" customHeight="1">
      <c r="B42" s="1274"/>
      <c r="C42" s="1275"/>
      <c r="D42" s="105"/>
      <c r="E42" s="1278" t="s">
        <v>32</v>
      </c>
      <c r="F42" s="1278"/>
      <c r="G42" s="1278"/>
      <c r="H42" s="1279"/>
      <c r="I42" s="106">
        <v>5</v>
      </c>
      <c r="J42" s="107">
        <v>2</v>
      </c>
      <c r="K42" s="107" t="s">
        <v>515</v>
      </c>
      <c r="L42" s="107" t="s">
        <v>515</v>
      </c>
      <c r="M42" s="108" t="s">
        <v>515</v>
      </c>
    </row>
    <row r="43" spans="2:13" ht="27.75" customHeight="1">
      <c r="B43" s="1274"/>
      <c r="C43" s="1275"/>
      <c r="D43" s="105"/>
      <c r="E43" s="1278" t="s">
        <v>33</v>
      </c>
      <c r="F43" s="1278"/>
      <c r="G43" s="1278"/>
      <c r="H43" s="1279"/>
      <c r="I43" s="106">
        <v>342</v>
      </c>
      <c r="J43" s="107">
        <v>288</v>
      </c>
      <c r="K43" s="107">
        <v>239</v>
      </c>
      <c r="L43" s="107">
        <v>184</v>
      </c>
      <c r="M43" s="108">
        <v>145</v>
      </c>
    </row>
    <row r="44" spans="2:13" ht="27.75" customHeight="1">
      <c r="B44" s="1274"/>
      <c r="C44" s="1275"/>
      <c r="D44" s="105"/>
      <c r="E44" s="1278" t="s">
        <v>34</v>
      </c>
      <c r="F44" s="1278"/>
      <c r="G44" s="1278"/>
      <c r="H44" s="1279"/>
      <c r="I44" s="106">
        <v>13</v>
      </c>
      <c r="J44" s="107">
        <v>11</v>
      </c>
      <c r="K44" s="107">
        <v>9</v>
      </c>
      <c r="L44" s="107">
        <v>2</v>
      </c>
      <c r="M44" s="108">
        <v>2</v>
      </c>
    </row>
    <row r="45" spans="2:13" ht="27.75" customHeight="1">
      <c r="B45" s="1274"/>
      <c r="C45" s="1275"/>
      <c r="D45" s="105"/>
      <c r="E45" s="1278" t="s">
        <v>35</v>
      </c>
      <c r="F45" s="1278"/>
      <c r="G45" s="1278"/>
      <c r="H45" s="1279"/>
      <c r="I45" s="106">
        <v>893</v>
      </c>
      <c r="J45" s="107">
        <v>858</v>
      </c>
      <c r="K45" s="107">
        <v>839</v>
      </c>
      <c r="L45" s="107">
        <v>804</v>
      </c>
      <c r="M45" s="108">
        <v>790</v>
      </c>
    </row>
    <row r="46" spans="2:13" ht="27.75" customHeight="1">
      <c r="B46" s="1274"/>
      <c r="C46" s="1275"/>
      <c r="D46" s="109"/>
      <c r="E46" s="1278" t="s">
        <v>36</v>
      </c>
      <c r="F46" s="1278"/>
      <c r="G46" s="1278"/>
      <c r="H46" s="1279"/>
      <c r="I46" s="106" t="s">
        <v>515</v>
      </c>
      <c r="J46" s="107" t="s">
        <v>515</v>
      </c>
      <c r="K46" s="107">
        <v>18</v>
      </c>
      <c r="L46" s="107" t="s">
        <v>515</v>
      </c>
      <c r="M46" s="108" t="s">
        <v>515</v>
      </c>
    </row>
    <row r="47" spans="2:13" ht="27.75" customHeight="1">
      <c r="B47" s="1274"/>
      <c r="C47" s="1275"/>
      <c r="D47" s="110"/>
      <c r="E47" s="1288" t="s">
        <v>37</v>
      </c>
      <c r="F47" s="1289"/>
      <c r="G47" s="1289"/>
      <c r="H47" s="1290"/>
      <c r="I47" s="106" t="s">
        <v>515</v>
      </c>
      <c r="J47" s="107" t="s">
        <v>515</v>
      </c>
      <c r="K47" s="107" t="s">
        <v>515</v>
      </c>
      <c r="L47" s="107" t="s">
        <v>515</v>
      </c>
      <c r="M47" s="108" t="s">
        <v>515</v>
      </c>
    </row>
    <row r="48" spans="2:13" ht="27.75" customHeight="1">
      <c r="B48" s="1274"/>
      <c r="C48" s="1275"/>
      <c r="D48" s="105"/>
      <c r="E48" s="1278" t="s">
        <v>38</v>
      </c>
      <c r="F48" s="1278"/>
      <c r="G48" s="1278"/>
      <c r="H48" s="1279"/>
      <c r="I48" s="106" t="s">
        <v>515</v>
      </c>
      <c r="J48" s="107" t="s">
        <v>515</v>
      </c>
      <c r="K48" s="107" t="s">
        <v>515</v>
      </c>
      <c r="L48" s="107" t="s">
        <v>515</v>
      </c>
      <c r="M48" s="108" t="s">
        <v>515</v>
      </c>
    </row>
    <row r="49" spans="2:13" ht="27.75" customHeight="1">
      <c r="B49" s="1276"/>
      <c r="C49" s="1277"/>
      <c r="D49" s="105"/>
      <c r="E49" s="1278" t="s">
        <v>39</v>
      </c>
      <c r="F49" s="1278"/>
      <c r="G49" s="1278"/>
      <c r="H49" s="1279"/>
      <c r="I49" s="106" t="s">
        <v>515</v>
      </c>
      <c r="J49" s="107" t="s">
        <v>515</v>
      </c>
      <c r="K49" s="107" t="s">
        <v>515</v>
      </c>
      <c r="L49" s="107" t="s">
        <v>515</v>
      </c>
      <c r="M49" s="108" t="s">
        <v>515</v>
      </c>
    </row>
    <row r="50" spans="2:13" ht="27.75" customHeight="1">
      <c r="B50" s="1272" t="s">
        <v>40</v>
      </c>
      <c r="C50" s="1273"/>
      <c r="D50" s="111"/>
      <c r="E50" s="1278" t="s">
        <v>41</v>
      </c>
      <c r="F50" s="1278"/>
      <c r="G50" s="1278"/>
      <c r="H50" s="1279"/>
      <c r="I50" s="106">
        <v>2918</v>
      </c>
      <c r="J50" s="107">
        <v>3199</v>
      </c>
      <c r="K50" s="107">
        <v>3458</v>
      </c>
      <c r="L50" s="107">
        <v>3052</v>
      </c>
      <c r="M50" s="108">
        <v>2919</v>
      </c>
    </row>
    <row r="51" spans="2:13" ht="27.75" customHeight="1">
      <c r="B51" s="1274"/>
      <c r="C51" s="1275"/>
      <c r="D51" s="105"/>
      <c r="E51" s="1278" t="s">
        <v>42</v>
      </c>
      <c r="F51" s="1278"/>
      <c r="G51" s="1278"/>
      <c r="H51" s="1279"/>
      <c r="I51" s="106">
        <v>729</v>
      </c>
      <c r="J51" s="107">
        <v>695</v>
      </c>
      <c r="K51" s="107">
        <v>796</v>
      </c>
      <c r="L51" s="107">
        <v>766</v>
      </c>
      <c r="M51" s="108">
        <v>722</v>
      </c>
    </row>
    <row r="52" spans="2:13" ht="27.75" customHeight="1">
      <c r="B52" s="1276"/>
      <c r="C52" s="1277"/>
      <c r="D52" s="105"/>
      <c r="E52" s="1278" t="s">
        <v>43</v>
      </c>
      <c r="F52" s="1278"/>
      <c r="G52" s="1278"/>
      <c r="H52" s="1279"/>
      <c r="I52" s="106">
        <v>4884</v>
      </c>
      <c r="J52" s="107">
        <v>5134</v>
      </c>
      <c r="K52" s="107">
        <v>5401</v>
      </c>
      <c r="L52" s="107">
        <v>4991</v>
      </c>
      <c r="M52" s="108">
        <v>5693</v>
      </c>
    </row>
    <row r="53" spans="2:13" ht="27.75" customHeight="1" thickBot="1">
      <c r="B53" s="1280" t="s">
        <v>44</v>
      </c>
      <c r="C53" s="1281"/>
      <c r="D53" s="112"/>
      <c r="E53" s="1282" t="s">
        <v>45</v>
      </c>
      <c r="F53" s="1282"/>
      <c r="G53" s="1282"/>
      <c r="H53" s="1283"/>
      <c r="I53" s="113">
        <v>-246</v>
      </c>
      <c r="J53" s="114">
        <v>-311</v>
      </c>
      <c r="K53" s="114">
        <v>-351</v>
      </c>
      <c r="L53" s="114">
        <v>1008</v>
      </c>
      <c r="M53" s="115">
        <v>700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zp6qcWQSzcn7vWaBHnP+QeVkGY/zuOWr3/MyCPgpIBkbl82aoNSS1kS8Z3fBa+j7q8qcOW1FcPWPj80ki7x3w==" saltValue="jQ8mstWkia3R9aEmtE+n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618</v>
      </c>
      <c r="G55" s="127">
        <v>629</v>
      </c>
      <c r="H55" s="128">
        <v>636</v>
      </c>
    </row>
    <row r="56" spans="2:8" ht="52.5" customHeight="1">
      <c r="B56" s="129"/>
      <c r="C56" s="1301" t="s">
        <v>49</v>
      </c>
      <c r="D56" s="1301"/>
      <c r="E56" s="1302"/>
      <c r="F56" s="130">
        <v>794</v>
      </c>
      <c r="G56" s="130">
        <v>895</v>
      </c>
      <c r="H56" s="131">
        <v>880</v>
      </c>
    </row>
    <row r="57" spans="2:8" ht="53.25" customHeight="1">
      <c r="B57" s="129"/>
      <c r="C57" s="1303" t="s">
        <v>50</v>
      </c>
      <c r="D57" s="1303"/>
      <c r="E57" s="1304"/>
      <c r="F57" s="132">
        <v>1870</v>
      </c>
      <c r="G57" s="132">
        <v>1410</v>
      </c>
      <c r="H57" s="133">
        <v>1205</v>
      </c>
    </row>
    <row r="58" spans="2:8" ht="45.75" customHeight="1">
      <c r="B58" s="134"/>
      <c r="C58" s="1291" t="s">
        <v>582</v>
      </c>
      <c r="D58" s="1292"/>
      <c r="E58" s="1293"/>
      <c r="F58" s="135">
        <v>1149</v>
      </c>
      <c r="G58" s="135">
        <v>860</v>
      </c>
      <c r="H58" s="136">
        <v>657</v>
      </c>
    </row>
    <row r="59" spans="2:8" ht="45.75" customHeight="1">
      <c r="B59" s="134"/>
      <c r="C59" s="1291" t="s">
        <v>583</v>
      </c>
      <c r="D59" s="1292"/>
      <c r="E59" s="1293"/>
      <c r="F59" s="135">
        <v>321</v>
      </c>
      <c r="G59" s="135">
        <v>319</v>
      </c>
      <c r="H59" s="136">
        <v>327</v>
      </c>
    </row>
    <row r="60" spans="2:8" ht="45.75" customHeight="1">
      <c r="B60" s="134"/>
      <c r="C60" s="1291" t="s">
        <v>584</v>
      </c>
      <c r="D60" s="1292"/>
      <c r="E60" s="1293"/>
      <c r="F60" s="135">
        <v>111</v>
      </c>
      <c r="G60" s="135">
        <v>319</v>
      </c>
      <c r="H60" s="136">
        <v>327</v>
      </c>
    </row>
    <row r="61" spans="2:8" ht="45.75" customHeight="1">
      <c r="B61" s="134"/>
      <c r="C61" s="1291" t="s">
        <v>585</v>
      </c>
      <c r="D61" s="1292"/>
      <c r="E61" s="1293"/>
      <c r="F61" s="135">
        <v>120</v>
      </c>
      <c r="G61" s="135">
        <v>120</v>
      </c>
      <c r="H61" s="136">
        <v>110</v>
      </c>
    </row>
    <row r="62" spans="2:8" ht="45.75" customHeight="1" thickBot="1">
      <c r="B62" s="137"/>
      <c r="C62" s="1294" t="s">
        <v>586</v>
      </c>
      <c r="D62" s="1295"/>
      <c r="E62" s="1296"/>
      <c r="F62" s="138" t="s">
        <v>587</v>
      </c>
      <c r="G62" s="138" t="s">
        <v>587</v>
      </c>
      <c r="H62" s="139" t="s">
        <v>587</v>
      </c>
    </row>
    <row r="63" spans="2:8" ht="52.5" customHeight="1" thickBot="1">
      <c r="B63" s="140"/>
      <c r="C63" s="1297" t="s">
        <v>51</v>
      </c>
      <c r="D63" s="1297"/>
      <c r="E63" s="1298"/>
      <c r="F63" s="141">
        <v>3283</v>
      </c>
      <c r="G63" s="141">
        <v>2934</v>
      </c>
      <c r="H63" s="142">
        <v>2721</v>
      </c>
    </row>
    <row r="64" spans="2:8" ht="15" customHeight="1"/>
    <row r="65" ht="0" hidden="1" customHeight="1"/>
    <row r="66" ht="0" hidden="1" customHeight="1"/>
  </sheetData>
  <sheetProtection algorithmName="SHA-512" hashValue="M8toLipOhWPZf0LBhQUdg7ygAdYddtEdwf12WswbyB8atEeyFFK/NV/pRFZO4/D5Ek63xjDCFPwNxt2o45GZ9g==" saltValue="Ovgk325ZlPX3P6vxiq/I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592</v>
      </c>
      <c r="AO51" s="1321"/>
      <c r="AP51" s="1321"/>
      <c r="AQ51" s="1321"/>
      <c r="AR51" s="1321"/>
      <c r="AS51" s="1321"/>
      <c r="AT51" s="1321"/>
      <c r="AU51" s="1321"/>
      <c r="AV51" s="1321"/>
      <c r="AW51" s="1321"/>
      <c r="AX51" s="1321"/>
      <c r="AY51" s="1321"/>
      <c r="AZ51" s="1321"/>
      <c r="BA51" s="1321"/>
      <c r="BB51" s="1321" t="s">
        <v>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v>37.6</v>
      </c>
      <c r="CO51" s="1319"/>
      <c r="CP51" s="1319"/>
      <c r="CQ51" s="1319"/>
      <c r="CR51" s="1319"/>
      <c r="CS51" s="1319"/>
      <c r="CT51" s="1319"/>
      <c r="CU51" s="1319"/>
      <c r="CV51" s="1319">
        <v>26.5</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66</v>
      </c>
      <c r="BY53" s="1319"/>
      <c r="BZ53" s="1319"/>
      <c r="CA53" s="1319"/>
      <c r="CB53" s="1319"/>
      <c r="CC53" s="1319"/>
      <c r="CD53" s="1319"/>
      <c r="CE53" s="1319"/>
      <c r="CF53" s="1319">
        <v>67.599999999999994</v>
      </c>
      <c r="CG53" s="1319"/>
      <c r="CH53" s="1319"/>
      <c r="CI53" s="1319"/>
      <c r="CJ53" s="1319"/>
      <c r="CK53" s="1319"/>
      <c r="CL53" s="1319"/>
      <c r="CM53" s="1319"/>
      <c r="CN53" s="1319">
        <v>55.3</v>
      </c>
      <c r="CO53" s="1319"/>
      <c r="CP53" s="1319"/>
      <c r="CQ53" s="1319"/>
      <c r="CR53" s="1319"/>
      <c r="CS53" s="1319"/>
      <c r="CT53" s="1319"/>
      <c r="CU53" s="1319"/>
      <c r="CV53" s="1319">
        <v>67.8</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595</v>
      </c>
      <c r="AO55" s="1318"/>
      <c r="AP55" s="1318"/>
      <c r="AQ55" s="1318"/>
      <c r="AR55" s="1318"/>
      <c r="AS55" s="1318"/>
      <c r="AT55" s="1318"/>
      <c r="AU55" s="1318"/>
      <c r="AV55" s="1318"/>
      <c r="AW55" s="1318"/>
      <c r="AX55" s="1318"/>
      <c r="AY55" s="1318"/>
      <c r="AZ55" s="1318"/>
      <c r="BA55" s="1318"/>
      <c r="BB55" s="1321" t="s">
        <v>593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55.3</v>
      </c>
      <c r="BY57" s="1319"/>
      <c r="BZ57" s="1319"/>
      <c r="CA57" s="1319"/>
      <c r="CB57" s="1319"/>
      <c r="CC57" s="1319"/>
      <c r="CD57" s="1319"/>
      <c r="CE57" s="1319"/>
      <c r="CF57" s="1319">
        <v>56.3</v>
      </c>
      <c r="CG57" s="1319"/>
      <c r="CH57" s="1319"/>
      <c r="CI57" s="1319"/>
      <c r="CJ57" s="1319"/>
      <c r="CK57" s="1319"/>
      <c r="CL57" s="1319"/>
      <c r="CM57" s="1319"/>
      <c r="CN57" s="1319">
        <v>58.3</v>
      </c>
      <c r="CO57" s="1319"/>
      <c r="CP57" s="1319"/>
      <c r="CQ57" s="1319"/>
      <c r="CR57" s="1319"/>
      <c r="CS57" s="1319"/>
      <c r="CT57" s="1319"/>
      <c r="CU57" s="1319"/>
      <c r="CV57" s="1319">
        <v>59</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c r="B73" s="394"/>
      <c r="G73" s="1325"/>
      <c r="H73" s="1325"/>
      <c r="I73" s="1325"/>
      <c r="J73" s="1325"/>
      <c r="K73" s="1326"/>
      <c r="L73" s="1326"/>
      <c r="M73" s="1326"/>
      <c r="N73" s="1326"/>
      <c r="AM73" s="403"/>
      <c r="AN73" s="1321" t="s">
        <v>592</v>
      </c>
      <c r="AO73" s="1321"/>
      <c r="AP73" s="1321"/>
      <c r="AQ73" s="1321"/>
      <c r="AR73" s="1321"/>
      <c r="AS73" s="1321"/>
      <c r="AT73" s="1321"/>
      <c r="AU73" s="1321"/>
      <c r="AV73" s="1321"/>
      <c r="AW73" s="1321"/>
      <c r="AX73" s="1321"/>
      <c r="AY73" s="1321"/>
      <c r="AZ73" s="1321"/>
      <c r="BA73" s="1321"/>
      <c r="BB73" s="1321" t="s">
        <v>593</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v>37.6</v>
      </c>
      <c r="CO73" s="1319"/>
      <c r="CP73" s="1319"/>
      <c r="CQ73" s="1319"/>
      <c r="CR73" s="1319"/>
      <c r="CS73" s="1319"/>
      <c r="CT73" s="1319"/>
      <c r="CU73" s="1319"/>
      <c r="CV73" s="1319">
        <v>26.5</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4.9000000000000004</v>
      </c>
      <c r="BQ75" s="1319"/>
      <c r="BR75" s="1319"/>
      <c r="BS75" s="1319"/>
      <c r="BT75" s="1319"/>
      <c r="BU75" s="1319"/>
      <c r="BV75" s="1319"/>
      <c r="BW75" s="1319"/>
      <c r="BX75" s="1319">
        <v>4.4000000000000004</v>
      </c>
      <c r="BY75" s="1319"/>
      <c r="BZ75" s="1319"/>
      <c r="CA75" s="1319"/>
      <c r="CB75" s="1319"/>
      <c r="CC75" s="1319"/>
      <c r="CD75" s="1319"/>
      <c r="CE75" s="1319"/>
      <c r="CF75" s="1319">
        <v>4.2</v>
      </c>
      <c r="CG75" s="1319"/>
      <c r="CH75" s="1319"/>
      <c r="CI75" s="1319"/>
      <c r="CJ75" s="1319"/>
      <c r="CK75" s="1319"/>
      <c r="CL75" s="1319"/>
      <c r="CM75" s="1319"/>
      <c r="CN75" s="1319">
        <v>4.9000000000000004</v>
      </c>
      <c r="CO75" s="1319"/>
      <c r="CP75" s="1319"/>
      <c r="CQ75" s="1319"/>
      <c r="CR75" s="1319"/>
      <c r="CS75" s="1319"/>
      <c r="CT75" s="1319"/>
      <c r="CU75" s="1319"/>
      <c r="CV75" s="1319">
        <v>5.3</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595</v>
      </c>
      <c r="AO77" s="1318"/>
      <c r="AP77" s="1318"/>
      <c r="AQ77" s="1318"/>
      <c r="AR77" s="1318"/>
      <c r="AS77" s="1318"/>
      <c r="AT77" s="1318"/>
      <c r="AU77" s="1318"/>
      <c r="AV77" s="1318"/>
      <c r="AW77" s="1318"/>
      <c r="AX77" s="1318"/>
      <c r="AY77" s="1318"/>
      <c r="AZ77" s="1318"/>
      <c r="BA77" s="1318"/>
      <c r="BB77" s="1321" t="s">
        <v>593</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597</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hdrlDhsddsGDbs8kQCvzNoRNBVAVcqdn5PuE/cpAMIy96MundQOVTvFBtvcSjaK1EPqeynM56GTn699Jl5gOg==" saltValue="msS3D+PHckHZ7Zev9OLz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A74" zoomScale="80" zoomScaleNormal="80" zoomScaleSheetLayoutView="70" workbookViewId="0">
      <selection activeCell="BL112" sqref="BL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3BkA9rBiZvKt3pQBt84I25qOfk+IU1C2Pns+S0QQHpiN3PZ7Oj8Df865aier2+QF+JASrNSHJA/3snT7pZo1w==" saltValue="yZXjqyUVNia3+llZS7WR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80" zoomScaleNormal="80" zoomScaleSheetLayoutView="55" workbookViewId="0">
      <selection activeCell="BK112" sqref="BK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AODD4ueOoyauJPuFaKC0qQZxfyFzq+2raVBuHyNSzCvK6stecPxntKu0e+F6FDzPOfMAVnIvjt9EsrkpWZLYg==" saltValue="W7zk5B2mqOBw0pU30ORT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249319</v>
      </c>
      <c r="E3" s="161"/>
      <c r="F3" s="162">
        <v>175675</v>
      </c>
      <c r="G3" s="163"/>
      <c r="H3" s="164"/>
    </row>
    <row r="4" spans="1:8">
      <c r="A4" s="165"/>
      <c r="B4" s="166"/>
      <c r="C4" s="167"/>
      <c r="D4" s="168">
        <v>150868</v>
      </c>
      <c r="E4" s="169"/>
      <c r="F4" s="170">
        <v>87698</v>
      </c>
      <c r="G4" s="171"/>
      <c r="H4" s="172"/>
    </row>
    <row r="5" spans="1:8">
      <c r="A5" s="153" t="s">
        <v>549</v>
      </c>
      <c r="B5" s="158"/>
      <c r="C5" s="159"/>
      <c r="D5" s="160">
        <v>171361</v>
      </c>
      <c r="E5" s="161"/>
      <c r="F5" s="162">
        <v>162193</v>
      </c>
      <c r="G5" s="163"/>
      <c r="H5" s="164"/>
    </row>
    <row r="6" spans="1:8">
      <c r="A6" s="165"/>
      <c r="B6" s="166"/>
      <c r="C6" s="167"/>
      <c r="D6" s="168">
        <v>70531</v>
      </c>
      <c r="E6" s="169"/>
      <c r="F6" s="170">
        <v>79985</v>
      </c>
      <c r="G6" s="171"/>
      <c r="H6" s="172"/>
    </row>
    <row r="7" spans="1:8">
      <c r="A7" s="153" t="s">
        <v>550</v>
      </c>
      <c r="B7" s="158"/>
      <c r="C7" s="159"/>
      <c r="D7" s="160">
        <v>194349</v>
      </c>
      <c r="E7" s="161"/>
      <c r="F7" s="162">
        <v>168868</v>
      </c>
      <c r="G7" s="163"/>
      <c r="H7" s="164"/>
    </row>
    <row r="8" spans="1:8">
      <c r="A8" s="165"/>
      <c r="B8" s="166"/>
      <c r="C8" s="167"/>
      <c r="D8" s="168">
        <v>117417</v>
      </c>
      <c r="E8" s="169"/>
      <c r="F8" s="170">
        <v>79360</v>
      </c>
      <c r="G8" s="171"/>
      <c r="H8" s="172"/>
    </row>
    <row r="9" spans="1:8">
      <c r="A9" s="153" t="s">
        <v>551</v>
      </c>
      <c r="B9" s="158"/>
      <c r="C9" s="159"/>
      <c r="D9" s="160">
        <v>289387</v>
      </c>
      <c r="E9" s="161"/>
      <c r="F9" s="162">
        <v>202870</v>
      </c>
      <c r="G9" s="163"/>
      <c r="H9" s="164"/>
    </row>
    <row r="10" spans="1:8">
      <c r="A10" s="165"/>
      <c r="B10" s="166"/>
      <c r="C10" s="167"/>
      <c r="D10" s="168">
        <v>241922</v>
      </c>
      <c r="E10" s="169"/>
      <c r="F10" s="170">
        <v>79735</v>
      </c>
      <c r="G10" s="171"/>
      <c r="H10" s="172"/>
    </row>
    <row r="11" spans="1:8">
      <c r="A11" s="153" t="s">
        <v>552</v>
      </c>
      <c r="B11" s="158"/>
      <c r="C11" s="159"/>
      <c r="D11" s="160">
        <v>174682</v>
      </c>
      <c r="E11" s="161"/>
      <c r="F11" s="162">
        <v>167497</v>
      </c>
      <c r="G11" s="163"/>
      <c r="H11" s="164"/>
    </row>
    <row r="12" spans="1:8">
      <c r="A12" s="165"/>
      <c r="B12" s="166"/>
      <c r="C12" s="173"/>
      <c r="D12" s="168">
        <v>144941</v>
      </c>
      <c r="E12" s="169"/>
      <c r="F12" s="170">
        <v>82571</v>
      </c>
      <c r="G12" s="171"/>
      <c r="H12" s="172"/>
    </row>
    <row r="13" spans="1:8">
      <c r="A13" s="153"/>
      <c r="B13" s="158"/>
      <c r="C13" s="174"/>
      <c r="D13" s="175">
        <v>215820</v>
      </c>
      <c r="E13" s="176"/>
      <c r="F13" s="177">
        <v>175421</v>
      </c>
      <c r="G13" s="178"/>
      <c r="H13" s="164"/>
    </row>
    <row r="14" spans="1:8">
      <c r="A14" s="165"/>
      <c r="B14" s="166"/>
      <c r="C14" s="167"/>
      <c r="D14" s="168">
        <v>145136</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4.08</v>
      </c>
      <c r="C19" s="179">
        <f>ROUND(VALUE(SUBSTITUTE(実質収支比率等に係る経年分析!G$48,"▲","-")),2)</f>
        <v>4.5999999999999996</v>
      </c>
      <c r="D19" s="179">
        <f>ROUND(VALUE(SUBSTITUTE(実質収支比率等に係る経年分析!H$48,"▲","-")),2)</f>
        <v>4.67</v>
      </c>
      <c r="E19" s="179">
        <f>ROUND(VALUE(SUBSTITUTE(実質収支比率等に係る経年分析!I$48,"▲","-")),2)</f>
        <v>3.78</v>
      </c>
      <c r="F19" s="179">
        <f>ROUND(VALUE(SUBSTITUTE(実質収支比率等に係る経年分析!J$48,"▲","-")),2)</f>
        <v>3.41</v>
      </c>
    </row>
    <row r="20" spans="1:11">
      <c r="A20" s="179" t="s">
        <v>55</v>
      </c>
      <c r="B20" s="179">
        <f>ROUND(VALUE(SUBSTITUTE(実質収支比率等に係る経年分析!F$47,"▲","-")),2)</f>
        <v>17.95</v>
      </c>
      <c r="C20" s="179">
        <f>ROUND(VALUE(SUBSTITUTE(実質収支比率等に係る経年分析!G$47,"▲","-")),2)</f>
        <v>20.05</v>
      </c>
      <c r="D20" s="179">
        <f>ROUND(VALUE(SUBSTITUTE(実質収支比率等に係る経年分析!H$47,"▲","-")),2)</f>
        <v>20</v>
      </c>
      <c r="E20" s="179">
        <f>ROUND(VALUE(SUBSTITUTE(実質収支比率等に係る経年分析!I$47,"▲","-")),2)</f>
        <v>20.21</v>
      </c>
      <c r="F20" s="179">
        <f>ROUND(VALUE(SUBSTITUTE(実質収支比率等に係る経年分析!J$47,"▲","-")),2)</f>
        <v>19.97</v>
      </c>
    </row>
    <row r="21" spans="1:11">
      <c r="A21" s="179" t="s">
        <v>56</v>
      </c>
      <c r="B21" s="179">
        <f>IF(ISNUMBER(VALUE(SUBSTITUTE(実質収支比率等に係る経年分析!F$49,"▲","-"))),ROUND(VALUE(SUBSTITUTE(実質収支比率等に係る経年分析!F$49,"▲","-")),2),NA())</f>
        <v>-7.34</v>
      </c>
      <c r="C21" s="179">
        <f>IF(ISNUMBER(VALUE(SUBSTITUTE(実質収支比率等に係る経年分析!G$49,"▲","-"))),ROUND(VALUE(SUBSTITUTE(実質収支比率等に係る経年分析!G$49,"▲","-")),2),NA())</f>
        <v>0.57999999999999996</v>
      </c>
      <c r="D21" s="179">
        <f>IF(ISNUMBER(VALUE(SUBSTITUTE(実質収支比率等に係る経年分析!H$49,"▲","-"))),ROUND(VALUE(SUBSTITUTE(実質収支比率等に係る経年分析!H$49,"▲","-")),2),NA())</f>
        <v>-3.04</v>
      </c>
      <c r="E21" s="179">
        <f>IF(ISNUMBER(VALUE(SUBSTITUTE(実質収支比率等に係る経年分析!I$49,"▲","-"))),ROUND(VALUE(SUBSTITUTE(実質収支比率等に係る経年分析!I$49,"▲","-")),2),NA())</f>
        <v>-2.84</v>
      </c>
      <c r="F21" s="179">
        <f>IF(ISNUMBER(VALUE(SUBSTITUTE(実質収支比率等に係る経年分析!J$49,"▲","-"))),ROUND(VALUE(SUBSTITUTE(実質収支比率等に係る経年分析!J$49,"▲","-")),2),NA())</f>
        <v>-1.95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国民健康保険特別会計（医科診療施設勘定）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0.56999999999999995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4.1900000000000004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468</v>
      </c>
      <c r="E42" s="181"/>
      <c r="F42" s="181"/>
      <c r="G42" s="181">
        <f>'実質公債費比率（分子）の構造'!L$52</f>
        <v>444</v>
      </c>
      <c r="H42" s="181"/>
      <c r="I42" s="181"/>
      <c r="J42" s="181">
        <f>'実質公債費比率（分子）の構造'!M$52</f>
        <v>440</v>
      </c>
      <c r="K42" s="181"/>
      <c r="L42" s="181"/>
      <c r="M42" s="181">
        <f>'実質公債費比率（分子）の構造'!N$52</f>
        <v>486</v>
      </c>
      <c r="N42" s="181"/>
      <c r="O42" s="181"/>
      <c r="P42" s="181">
        <f>'実質公債費比率（分子）の構造'!O$52</f>
        <v>718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3</v>
      </c>
      <c r="C44" s="181"/>
      <c r="D44" s="181"/>
      <c r="E44" s="181">
        <f>'実質公債費比率（分子）の構造'!L$50</f>
        <v>3</v>
      </c>
      <c r="F44" s="181"/>
      <c r="G44" s="181"/>
      <c r="H44" s="181">
        <f>'実質公債費比率（分子）の構造'!M$50</f>
        <v>3</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v>
      </c>
      <c r="C45" s="181"/>
      <c r="D45" s="181"/>
      <c r="E45" s="181">
        <f>'実質公債費比率（分子）の構造'!L$49</f>
        <v>3</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69</v>
      </c>
      <c r="C46" s="181"/>
      <c r="D46" s="181"/>
      <c r="E46" s="181">
        <f>'実質公債費比率（分子）の構造'!L$48</f>
        <v>63</v>
      </c>
      <c r="F46" s="181"/>
      <c r="G46" s="181"/>
      <c r="H46" s="181">
        <f>'実質公債費比率（分子）の構造'!M$48</f>
        <v>54</v>
      </c>
      <c r="I46" s="181"/>
      <c r="J46" s="181"/>
      <c r="K46" s="181">
        <f>'実質公債費比率（分子）の構造'!N$48</f>
        <v>37</v>
      </c>
      <c r="L46" s="181"/>
      <c r="M46" s="181"/>
      <c r="N46" s="181">
        <f>'実質公債費比率（分子）の構造'!O$48</f>
        <v>35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523</v>
      </c>
      <c r="C49" s="181"/>
      <c r="D49" s="181"/>
      <c r="E49" s="181">
        <f>'実質公債費比率（分子）の構造'!L$45</f>
        <v>484</v>
      </c>
      <c r="F49" s="181"/>
      <c r="G49" s="181"/>
      <c r="H49" s="181">
        <f>'実質公債費比率（分子）の構造'!M$45</f>
        <v>491</v>
      </c>
      <c r="I49" s="181"/>
      <c r="J49" s="181"/>
      <c r="K49" s="181">
        <f>'実質公債費比率（分子）の構造'!N$45</f>
        <v>631</v>
      </c>
      <c r="L49" s="181"/>
      <c r="M49" s="181"/>
      <c r="N49" s="181">
        <f>'実質公債費比率（分子）の構造'!O$45</f>
        <v>809</v>
      </c>
      <c r="O49" s="181"/>
      <c r="P49" s="181"/>
    </row>
    <row r="50" spans="1:16">
      <c r="A50" s="181" t="s">
        <v>71</v>
      </c>
      <c r="B50" s="181" t="e">
        <f>NA()</f>
        <v>#N/A</v>
      </c>
      <c r="C50" s="181">
        <f>IF(ISNUMBER('実質公債費比率（分子）の構造'!K$53),'実質公債費比率（分子）の構造'!K$53,NA())</f>
        <v>129</v>
      </c>
      <c r="D50" s="181" t="e">
        <f>NA()</f>
        <v>#N/A</v>
      </c>
      <c r="E50" s="181" t="e">
        <f>NA()</f>
        <v>#N/A</v>
      </c>
      <c r="F50" s="181">
        <f>IF(ISNUMBER('実質公債費比率（分子）の構造'!L$53),'実質公債費比率（分子）の構造'!L$53,NA())</f>
        <v>109</v>
      </c>
      <c r="G50" s="181" t="e">
        <f>NA()</f>
        <v>#N/A</v>
      </c>
      <c r="H50" s="181" t="e">
        <f>NA()</f>
        <v>#N/A</v>
      </c>
      <c r="I50" s="181">
        <f>IF(ISNUMBER('実質公債費比率（分子）の構造'!M$53),'実質公債費比率（分子）の構造'!M$53,NA())</f>
        <v>110</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128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4884</v>
      </c>
      <c r="E56" s="180"/>
      <c r="F56" s="180"/>
      <c r="G56" s="180">
        <f>'将来負担比率（分子）の構造'!J$52</f>
        <v>5134</v>
      </c>
      <c r="H56" s="180"/>
      <c r="I56" s="180"/>
      <c r="J56" s="180">
        <f>'将来負担比率（分子）の構造'!K$52</f>
        <v>5401</v>
      </c>
      <c r="K56" s="180"/>
      <c r="L56" s="180"/>
      <c r="M56" s="180">
        <f>'将来負担比率（分子）の構造'!L$52</f>
        <v>4991</v>
      </c>
      <c r="N56" s="180"/>
      <c r="O56" s="180"/>
      <c r="P56" s="180">
        <f>'将来負担比率（分子）の構造'!M$52</f>
        <v>5693</v>
      </c>
    </row>
    <row r="57" spans="1:16">
      <c r="A57" s="180" t="s">
        <v>42</v>
      </c>
      <c r="B57" s="180"/>
      <c r="C57" s="180"/>
      <c r="D57" s="180">
        <f>'将来負担比率（分子）の構造'!I$51</f>
        <v>729</v>
      </c>
      <c r="E57" s="180"/>
      <c r="F57" s="180"/>
      <c r="G57" s="180">
        <f>'将来負担比率（分子）の構造'!J$51</f>
        <v>695</v>
      </c>
      <c r="H57" s="180"/>
      <c r="I57" s="180"/>
      <c r="J57" s="180">
        <f>'将来負担比率（分子）の構造'!K$51</f>
        <v>796</v>
      </c>
      <c r="K57" s="180"/>
      <c r="L57" s="180"/>
      <c r="M57" s="180">
        <f>'将来負担比率（分子）の構造'!L$51</f>
        <v>766</v>
      </c>
      <c r="N57" s="180"/>
      <c r="O57" s="180"/>
      <c r="P57" s="180">
        <f>'将来負担比率（分子）の構造'!M$51</f>
        <v>722</v>
      </c>
    </row>
    <row r="58" spans="1:16">
      <c r="A58" s="180" t="s">
        <v>41</v>
      </c>
      <c r="B58" s="180"/>
      <c r="C58" s="180"/>
      <c r="D58" s="180">
        <f>'将来負担比率（分子）の構造'!I$50</f>
        <v>2918</v>
      </c>
      <c r="E58" s="180"/>
      <c r="F58" s="180"/>
      <c r="G58" s="180">
        <f>'将来負担比率（分子）の構造'!J$50</f>
        <v>3199</v>
      </c>
      <c r="H58" s="180"/>
      <c r="I58" s="180"/>
      <c r="J58" s="180">
        <f>'将来負担比率（分子）の構造'!K$50</f>
        <v>3458</v>
      </c>
      <c r="K58" s="180"/>
      <c r="L58" s="180"/>
      <c r="M58" s="180">
        <f>'将来負担比率（分子）の構造'!L$50</f>
        <v>3052</v>
      </c>
      <c r="N58" s="180"/>
      <c r="O58" s="180"/>
      <c r="P58" s="180">
        <f>'将来負担比率（分子）の構造'!M$50</f>
        <v>2919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18</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893</v>
      </c>
      <c r="C62" s="180"/>
      <c r="D62" s="180"/>
      <c r="E62" s="180">
        <f>'将来負担比率（分子）の構造'!J$45</f>
        <v>858</v>
      </c>
      <c r="F62" s="180"/>
      <c r="G62" s="180"/>
      <c r="H62" s="180">
        <f>'将来負担比率（分子）の構造'!K$45</f>
        <v>839</v>
      </c>
      <c r="I62" s="180"/>
      <c r="J62" s="180"/>
      <c r="K62" s="180">
        <f>'将来負担比率（分子）の構造'!L$45</f>
        <v>804</v>
      </c>
      <c r="L62" s="180"/>
      <c r="M62" s="180"/>
      <c r="N62" s="180">
        <f>'将来負担比率（分子）の構造'!M$45</f>
        <v>790</v>
      </c>
      <c r="O62" s="180"/>
      <c r="P62" s="180"/>
    </row>
    <row r="63" spans="1:16">
      <c r="A63" s="180" t="s">
        <v>34</v>
      </c>
      <c r="B63" s="180">
        <f>'将来負担比率（分子）の構造'!I$44</f>
        <v>13</v>
      </c>
      <c r="C63" s="180"/>
      <c r="D63" s="180"/>
      <c r="E63" s="180">
        <f>'将来負担比率（分子）の構造'!J$44</f>
        <v>11</v>
      </c>
      <c r="F63" s="180"/>
      <c r="G63" s="180"/>
      <c r="H63" s="180">
        <f>'将来負担比率（分子）の構造'!K$44</f>
        <v>9</v>
      </c>
      <c r="I63" s="180"/>
      <c r="J63" s="180"/>
      <c r="K63" s="180">
        <f>'将来負担比率（分子）の構造'!L$44</f>
        <v>2</v>
      </c>
      <c r="L63" s="180"/>
      <c r="M63" s="180"/>
      <c r="N63" s="180">
        <f>'将来負担比率（分子）の構造'!M$44</f>
        <v>2</v>
      </c>
      <c r="O63" s="180"/>
      <c r="P63" s="180"/>
    </row>
    <row r="64" spans="1:16">
      <c r="A64" s="180" t="s">
        <v>33</v>
      </c>
      <c r="B64" s="180">
        <f>'将来負担比率（分子）の構造'!I$43</f>
        <v>342</v>
      </c>
      <c r="C64" s="180"/>
      <c r="D64" s="180"/>
      <c r="E64" s="180">
        <f>'将来負担比率（分子）の構造'!J$43</f>
        <v>288</v>
      </c>
      <c r="F64" s="180"/>
      <c r="G64" s="180"/>
      <c r="H64" s="180">
        <f>'将来負担比率（分子）の構造'!K$43</f>
        <v>239</v>
      </c>
      <c r="I64" s="180"/>
      <c r="J64" s="180"/>
      <c r="K64" s="180">
        <f>'将来負担比率（分子）の構造'!L$43</f>
        <v>184</v>
      </c>
      <c r="L64" s="180"/>
      <c r="M64" s="180"/>
      <c r="N64" s="180">
        <f>'将来負担比率（分子）の構造'!M$43</f>
        <v>145</v>
      </c>
      <c r="O64" s="180"/>
      <c r="P64" s="180"/>
    </row>
    <row r="65" spans="1:16">
      <c r="A65" s="180" t="s">
        <v>32</v>
      </c>
      <c r="B65" s="180">
        <f>'将来負担比率（分子）の構造'!I$42</f>
        <v>5</v>
      </c>
      <c r="C65" s="180"/>
      <c r="D65" s="180"/>
      <c r="E65" s="180">
        <f>'将来負担比率（分子）の構造'!J$42</f>
        <v>2</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7032</v>
      </c>
      <c r="C66" s="180"/>
      <c r="D66" s="180"/>
      <c r="E66" s="180">
        <f>'将来負担比率（分子）の構造'!J$41</f>
        <v>7559</v>
      </c>
      <c r="F66" s="180"/>
      <c r="G66" s="180"/>
      <c r="H66" s="180">
        <f>'将来負担比率（分子）の構造'!K$41</f>
        <v>8201</v>
      </c>
      <c r="I66" s="180"/>
      <c r="J66" s="180"/>
      <c r="K66" s="180">
        <f>'将来負担比率（分子）の構造'!L$41</f>
        <v>8826</v>
      </c>
      <c r="L66" s="180"/>
      <c r="M66" s="180"/>
      <c r="N66" s="180">
        <f>'将来負担比率（分子）の構造'!M$41</f>
        <v>9096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1008</v>
      </c>
      <c r="M67" s="180" t="e">
        <f>NA()</f>
        <v>#N/A</v>
      </c>
      <c r="N67" s="180" t="e">
        <f>NA()</f>
        <v>#N/A</v>
      </c>
      <c r="O67" s="180">
        <f>IF(ISNUMBER('将来負担比率（分子）の構造'!M$53), IF('将来負担比率（分子）の構造'!M$53 &lt; 0, 0, '将来負担比率（分子）の構造'!M$53), NA())</f>
        <v>700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618</v>
      </c>
      <c r="C72" s="184">
        <f>基金残高に係る経年分析!G55</f>
        <v>629</v>
      </c>
      <c r="D72" s="184">
        <f>基金残高に係る経年分析!H55</f>
        <v>636</v>
      </c>
    </row>
    <row r="73" spans="1:16">
      <c r="A73" s="183" t="s">
        <v>78</v>
      </c>
      <c r="B73" s="184">
        <f>基金残高に係る経年分析!F56</f>
        <v>794</v>
      </c>
      <c r="C73" s="184">
        <f>基金残高に係る経年分析!G56</f>
        <v>895</v>
      </c>
      <c r="D73" s="184">
        <f>基金残高に係る経年分析!H56</f>
        <v>880</v>
      </c>
    </row>
    <row r="74" spans="1:16">
      <c r="A74" s="183" t="s">
        <v>79</v>
      </c>
      <c r="B74" s="184">
        <f>基金残高に係る経年分析!F57</f>
        <v>1870</v>
      </c>
      <c r="C74" s="184">
        <f>基金残高に係る経年分析!G57</f>
        <v>1410</v>
      </c>
      <c r="D74" s="184">
        <f>基金残高に係る経年分析!H57</f>
        <v>1205</v>
      </c>
    </row>
  </sheetData>
  <sheetProtection algorithmName="SHA-512" hashValue="/Pn0/tGux7giJzuisAl/onmdaEHDsMzNMcPaY2xgu3pQVqEAQojSW26cNjfdc5lVKXEXn28LluWqacfOHWkv8A==" saltValue="orMfPZXoFJnATJu7G+V9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591712</v>
      </c>
      <c r="S5" s="727"/>
      <c r="T5" s="727"/>
      <c r="U5" s="727"/>
      <c r="V5" s="727"/>
      <c r="W5" s="727"/>
      <c r="X5" s="727"/>
      <c r="Y5" s="773"/>
      <c r="Z5" s="791">
        <v>9.8000000000000007</v>
      </c>
      <c r="AA5" s="791"/>
      <c r="AB5" s="791"/>
      <c r="AC5" s="791"/>
      <c r="AD5" s="792">
        <v>591712</v>
      </c>
      <c r="AE5" s="792"/>
      <c r="AF5" s="792"/>
      <c r="AG5" s="792"/>
      <c r="AH5" s="792"/>
      <c r="AI5" s="792"/>
      <c r="AJ5" s="792"/>
      <c r="AK5" s="792"/>
      <c r="AL5" s="774">
        <v>19.100000000000001</v>
      </c>
      <c r="AM5" s="743"/>
      <c r="AN5" s="743"/>
      <c r="AO5" s="775"/>
      <c r="AP5" s="760" t="s">
        <v>226</v>
      </c>
      <c r="AQ5" s="761"/>
      <c r="AR5" s="761"/>
      <c r="AS5" s="761"/>
      <c r="AT5" s="761"/>
      <c r="AU5" s="761"/>
      <c r="AV5" s="761"/>
      <c r="AW5" s="761"/>
      <c r="AX5" s="761"/>
      <c r="AY5" s="761"/>
      <c r="AZ5" s="761"/>
      <c r="BA5" s="761"/>
      <c r="BB5" s="761"/>
      <c r="BC5" s="761"/>
      <c r="BD5" s="761"/>
      <c r="BE5" s="761"/>
      <c r="BF5" s="762"/>
      <c r="BG5" s="661">
        <v>591712</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78624</v>
      </c>
      <c r="S6" s="664"/>
      <c r="T6" s="664"/>
      <c r="U6" s="664"/>
      <c r="V6" s="664"/>
      <c r="W6" s="664"/>
      <c r="X6" s="664"/>
      <c r="Y6" s="665"/>
      <c r="Z6" s="723">
        <v>1.3</v>
      </c>
      <c r="AA6" s="723"/>
      <c r="AB6" s="723"/>
      <c r="AC6" s="723"/>
      <c r="AD6" s="724">
        <v>78624</v>
      </c>
      <c r="AE6" s="724"/>
      <c r="AF6" s="724"/>
      <c r="AG6" s="724"/>
      <c r="AH6" s="724"/>
      <c r="AI6" s="724"/>
      <c r="AJ6" s="724"/>
      <c r="AK6" s="724"/>
      <c r="AL6" s="666">
        <v>2.5</v>
      </c>
      <c r="AM6" s="667"/>
      <c r="AN6" s="667"/>
      <c r="AO6" s="725"/>
      <c r="AP6" s="658" t="s">
        <v>231</v>
      </c>
      <c r="AQ6" s="659"/>
      <c r="AR6" s="659"/>
      <c r="AS6" s="659"/>
      <c r="AT6" s="659"/>
      <c r="AU6" s="659"/>
      <c r="AV6" s="659"/>
      <c r="AW6" s="659"/>
      <c r="AX6" s="659"/>
      <c r="AY6" s="659"/>
      <c r="AZ6" s="659"/>
      <c r="BA6" s="659"/>
      <c r="BB6" s="659"/>
      <c r="BC6" s="659"/>
      <c r="BD6" s="659"/>
      <c r="BE6" s="659"/>
      <c r="BF6" s="660"/>
      <c r="BG6" s="661">
        <v>591712</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59826</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59826</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825</v>
      </c>
      <c r="S7" s="664"/>
      <c r="T7" s="664"/>
      <c r="U7" s="664"/>
      <c r="V7" s="664"/>
      <c r="W7" s="664"/>
      <c r="X7" s="664"/>
      <c r="Y7" s="665"/>
      <c r="Z7" s="723">
        <v>0</v>
      </c>
      <c r="AA7" s="723"/>
      <c r="AB7" s="723"/>
      <c r="AC7" s="723"/>
      <c r="AD7" s="724">
        <v>825</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269821</v>
      </c>
      <c r="BH7" s="664"/>
      <c r="BI7" s="664"/>
      <c r="BJ7" s="664"/>
      <c r="BK7" s="664"/>
      <c r="BL7" s="664"/>
      <c r="BM7" s="664"/>
      <c r="BN7" s="665"/>
      <c r="BO7" s="723">
        <v>45.6</v>
      </c>
      <c r="BP7" s="723"/>
      <c r="BQ7" s="723"/>
      <c r="BR7" s="723"/>
      <c r="BS7" s="724" t="s">
        <v>128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1251010</v>
      </c>
      <c r="CS7" s="664"/>
      <c r="CT7" s="664"/>
      <c r="CU7" s="664"/>
      <c r="CV7" s="664"/>
      <c r="CW7" s="664"/>
      <c r="CX7" s="664"/>
      <c r="CY7" s="665"/>
      <c r="CZ7" s="723">
        <v>21</v>
      </c>
      <c r="DA7" s="723"/>
      <c r="DB7" s="723"/>
      <c r="DC7" s="723"/>
      <c r="DD7" s="669">
        <v>342800</v>
      </c>
      <c r="DE7" s="664"/>
      <c r="DF7" s="664"/>
      <c r="DG7" s="664"/>
      <c r="DH7" s="664"/>
      <c r="DI7" s="664"/>
      <c r="DJ7" s="664"/>
      <c r="DK7" s="664"/>
      <c r="DL7" s="664"/>
      <c r="DM7" s="664"/>
      <c r="DN7" s="664"/>
      <c r="DO7" s="664"/>
      <c r="DP7" s="665"/>
      <c r="DQ7" s="669">
        <v>677030</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1105</v>
      </c>
      <c r="S8" s="664"/>
      <c r="T8" s="664"/>
      <c r="U8" s="664"/>
      <c r="V8" s="664"/>
      <c r="W8" s="664"/>
      <c r="X8" s="664"/>
      <c r="Y8" s="665"/>
      <c r="Z8" s="723">
        <v>0</v>
      </c>
      <c r="AA8" s="723"/>
      <c r="AB8" s="723"/>
      <c r="AC8" s="723"/>
      <c r="AD8" s="724">
        <v>1105</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10307</v>
      </c>
      <c r="BH8" s="664"/>
      <c r="BI8" s="664"/>
      <c r="BJ8" s="664"/>
      <c r="BK8" s="664"/>
      <c r="BL8" s="664"/>
      <c r="BM8" s="664"/>
      <c r="BN8" s="665"/>
      <c r="BO8" s="723">
        <v>1.7</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1227003</v>
      </c>
      <c r="CS8" s="664"/>
      <c r="CT8" s="664"/>
      <c r="CU8" s="664"/>
      <c r="CV8" s="664"/>
      <c r="CW8" s="664"/>
      <c r="CX8" s="664"/>
      <c r="CY8" s="665"/>
      <c r="CZ8" s="723">
        <v>20.6</v>
      </c>
      <c r="DA8" s="723"/>
      <c r="DB8" s="723"/>
      <c r="DC8" s="723"/>
      <c r="DD8" s="669" t="s">
        <v>128</v>
      </c>
      <c r="DE8" s="664"/>
      <c r="DF8" s="664"/>
      <c r="DG8" s="664"/>
      <c r="DH8" s="664"/>
      <c r="DI8" s="664"/>
      <c r="DJ8" s="664"/>
      <c r="DK8" s="664"/>
      <c r="DL8" s="664"/>
      <c r="DM8" s="664"/>
      <c r="DN8" s="664"/>
      <c r="DO8" s="664"/>
      <c r="DP8" s="665"/>
      <c r="DQ8" s="669">
        <v>625549</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948</v>
      </c>
      <c r="S9" s="664"/>
      <c r="T9" s="664"/>
      <c r="U9" s="664"/>
      <c r="V9" s="664"/>
      <c r="W9" s="664"/>
      <c r="X9" s="664"/>
      <c r="Y9" s="665"/>
      <c r="Z9" s="723">
        <v>0</v>
      </c>
      <c r="AA9" s="723"/>
      <c r="AB9" s="723"/>
      <c r="AC9" s="723"/>
      <c r="AD9" s="724">
        <v>948</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226627</v>
      </c>
      <c r="BH9" s="664"/>
      <c r="BI9" s="664"/>
      <c r="BJ9" s="664"/>
      <c r="BK9" s="664"/>
      <c r="BL9" s="664"/>
      <c r="BM9" s="664"/>
      <c r="BN9" s="665"/>
      <c r="BO9" s="723">
        <v>38.299999999999997</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499935</v>
      </c>
      <c r="CS9" s="664"/>
      <c r="CT9" s="664"/>
      <c r="CU9" s="664"/>
      <c r="CV9" s="664"/>
      <c r="CW9" s="664"/>
      <c r="CX9" s="664"/>
      <c r="CY9" s="665"/>
      <c r="CZ9" s="723">
        <v>8.4</v>
      </c>
      <c r="DA9" s="723"/>
      <c r="DB9" s="723"/>
      <c r="DC9" s="723"/>
      <c r="DD9" s="669">
        <v>7190</v>
      </c>
      <c r="DE9" s="664"/>
      <c r="DF9" s="664"/>
      <c r="DG9" s="664"/>
      <c r="DH9" s="664"/>
      <c r="DI9" s="664"/>
      <c r="DJ9" s="664"/>
      <c r="DK9" s="664"/>
      <c r="DL9" s="664"/>
      <c r="DM9" s="664"/>
      <c r="DN9" s="664"/>
      <c r="DO9" s="664"/>
      <c r="DP9" s="665"/>
      <c r="DQ9" s="669">
        <v>309976</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13884</v>
      </c>
      <c r="BH10" s="664"/>
      <c r="BI10" s="664"/>
      <c r="BJ10" s="664"/>
      <c r="BK10" s="664"/>
      <c r="BL10" s="664"/>
      <c r="BM10" s="664"/>
      <c r="BN10" s="665"/>
      <c r="BO10" s="723">
        <v>2.2999999999999998</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19003</v>
      </c>
      <c r="BH11" s="664"/>
      <c r="BI11" s="664"/>
      <c r="BJ11" s="664"/>
      <c r="BK11" s="664"/>
      <c r="BL11" s="664"/>
      <c r="BM11" s="664"/>
      <c r="BN11" s="665"/>
      <c r="BO11" s="723">
        <v>3.2</v>
      </c>
      <c r="BP11" s="723"/>
      <c r="BQ11" s="723"/>
      <c r="BR11" s="723"/>
      <c r="BS11" s="669" t="s">
        <v>136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701801</v>
      </c>
      <c r="CS11" s="664"/>
      <c r="CT11" s="664"/>
      <c r="CU11" s="664"/>
      <c r="CV11" s="664"/>
      <c r="CW11" s="664"/>
      <c r="CX11" s="664"/>
      <c r="CY11" s="665"/>
      <c r="CZ11" s="723">
        <v>11.8</v>
      </c>
      <c r="DA11" s="723"/>
      <c r="DB11" s="723"/>
      <c r="DC11" s="723"/>
      <c r="DD11" s="669">
        <v>433273</v>
      </c>
      <c r="DE11" s="664"/>
      <c r="DF11" s="664"/>
      <c r="DG11" s="664"/>
      <c r="DH11" s="664"/>
      <c r="DI11" s="664"/>
      <c r="DJ11" s="664"/>
      <c r="DK11" s="664"/>
      <c r="DL11" s="664"/>
      <c r="DM11" s="664"/>
      <c r="DN11" s="664"/>
      <c r="DO11" s="664"/>
      <c r="DP11" s="665"/>
      <c r="DQ11" s="669">
        <v>163725</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124374</v>
      </c>
      <c r="S12" s="664"/>
      <c r="T12" s="664"/>
      <c r="U12" s="664"/>
      <c r="V12" s="664"/>
      <c r="W12" s="664"/>
      <c r="X12" s="664"/>
      <c r="Y12" s="665"/>
      <c r="Z12" s="723">
        <v>2.1</v>
      </c>
      <c r="AA12" s="723"/>
      <c r="AB12" s="723"/>
      <c r="AC12" s="723"/>
      <c r="AD12" s="724">
        <v>124374</v>
      </c>
      <c r="AE12" s="724"/>
      <c r="AF12" s="724"/>
      <c r="AG12" s="724"/>
      <c r="AH12" s="724"/>
      <c r="AI12" s="724"/>
      <c r="AJ12" s="724"/>
      <c r="AK12" s="724"/>
      <c r="AL12" s="666">
        <v>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253009</v>
      </c>
      <c r="BH12" s="664"/>
      <c r="BI12" s="664"/>
      <c r="BJ12" s="664"/>
      <c r="BK12" s="664"/>
      <c r="BL12" s="664"/>
      <c r="BM12" s="664"/>
      <c r="BN12" s="665"/>
      <c r="BO12" s="723">
        <v>42.8</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93138</v>
      </c>
      <c r="CS12" s="664"/>
      <c r="CT12" s="664"/>
      <c r="CU12" s="664"/>
      <c r="CV12" s="664"/>
      <c r="CW12" s="664"/>
      <c r="CX12" s="664"/>
      <c r="CY12" s="665"/>
      <c r="CZ12" s="723">
        <v>1.6</v>
      </c>
      <c r="DA12" s="723"/>
      <c r="DB12" s="723"/>
      <c r="DC12" s="723"/>
      <c r="DD12" s="669">
        <v>607</v>
      </c>
      <c r="DE12" s="664"/>
      <c r="DF12" s="664"/>
      <c r="DG12" s="664"/>
      <c r="DH12" s="664"/>
      <c r="DI12" s="664"/>
      <c r="DJ12" s="664"/>
      <c r="DK12" s="664"/>
      <c r="DL12" s="664"/>
      <c r="DM12" s="664"/>
      <c r="DN12" s="664"/>
      <c r="DO12" s="664"/>
      <c r="DP12" s="665"/>
      <c r="DQ12" s="669">
        <v>73196</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241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252942</v>
      </c>
      <c r="BH13" s="664"/>
      <c r="BI13" s="664"/>
      <c r="BJ13" s="664"/>
      <c r="BK13" s="664"/>
      <c r="BL13" s="664"/>
      <c r="BM13" s="664"/>
      <c r="BN13" s="665"/>
      <c r="BO13" s="723">
        <v>42.7</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528337</v>
      </c>
      <c r="CS13" s="664"/>
      <c r="CT13" s="664"/>
      <c r="CU13" s="664"/>
      <c r="CV13" s="664"/>
      <c r="CW13" s="664"/>
      <c r="CX13" s="664"/>
      <c r="CY13" s="665"/>
      <c r="CZ13" s="723">
        <v>8.9</v>
      </c>
      <c r="DA13" s="723"/>
      <c r="DB13" s="723"/>
      <c r="DC13" s="723"/>
      <c r="DD13" s="669">
        <v>242788</v>
      </c>
      <c r="DE13" s="664"/>
      <c r="DF13" s="664"/>
      <c r="DG13" s="664"/>
      <c r="DH13" s="664"/>
      <c r="DI13" s="664"/>
      <c r="DJ13" s="664"/>
      <c r="DK13" s="664"/>
      <c r="DL13" s="664"/>
      <c r="DM13" s="664"/>
      <c r="DN13" s="664"/>
      <c r="DO13" s="664"/>
      <c r="DP13" s="665"/>
      <c r="DQ13" s="669">
        <v>266249</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21617</v>
      </c>
      <c r="BH14" s="664"/>
      <c r="BI14" s="664"/>
      <c r="BJ14" s="664"/>
      <c r="BK14" s="664"/>
      <c r="BL14" s="664"/>
      <c r="BM14" s="664"/>
      <c r="BN14" s="665"/>
      <c r="BO14" s="723">
        <v>3.7</v>
      </c>
      <c r="BP14" s="723"/>
      <c r="BQ14" s="723"/>
      <c r="BR14" s="723"/>
      <c r="BS14" s="669" t="s">
        <v>136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186210</v>
      </c>
      <c r="CS14" s="664"/>
      <c r="CT14" s="664"/>
      <c r="CU14" s="664"/>
      <c r="CV14" s="664"/>
      <c r="CW14" s="664"/>
      <c r="CX14" s="664"/>
      <c r="CY14" s="665"/>
      <c r="CZ14" s="723">
        <v>3.1</v>
      </c>
      <c r="DA14" s="723"/>
      <c r="DB14" s="723"/>
      <c r="DC14" s="723"/>
      <c r="DD14" s="669" t="s">
        <v>128</v>
      </c>
      <c r="DE14" s="664"/>
      <c r="DF14" s="664"/>
      <c r="DG14" s="664"/>
      <c r="DH14" s="664"/>
      <c r="DI14" s="664"/>
      <c r="DJ14" s="664"/>
      <c r="DK14" s="664"/>
      <c r="DL14" s="664"/>
      <c r="DM14" s="664"/>
      <c r="DN14" s="664"/>
      <c r="DO14" s="664"/>
      <c r="DP14" s="665"/>
      <c r="DQ14" s="669">
        <v>183210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17300</v>
      </c>
      <c r="S15" s="664"/>
      <c r="T15" s="664"/>
      <c r="U15" s="664"/>
      <c r="V15" s="664"/>
      <c r="W15" s="664"/>
      <c r="X15" s="664"/>
      <c r="Y15" s="665"/>
      <c r="Z15" s="723">
        <v>0.3</v>
      </c>
      <c r="AA15" s="723"/>
      <c r="AB15" s="723"/>
      <c r="AC15" s="723"/>
      <c r="AD15" s="724">
        <v>17300</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47265</v>
      </c>
      <c r="BH15" s="664"/>
      <c r="BI15" s="664"/>
      <c r="BJ15" s="664"/>
      <c r="BK15" s="664"/>
      <c r="BL15" s="664"/>
      <c r="BM15" s="664"/>
      <c r="BN15" s="665"/>
      <c r="BO15" s="723">
        <v>8</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568120</v>
      </c>
      <c r="CS15" s="664"/>
      <c r="CT15" s="664"/>
      <c r="CU15" s="664"/>
      <c r="CV15" s="664"/>
      <c r="CW15" s="664"/>
      <c r="CX15" s="664"/>
      <c r="CY15" s="665"/>
      <c r="CZ15" s="723">
        <v>9.5</v>
      </c>
      <c r="DA15" s="723"/>
      <c r="DB15" s="723"/>
      <c r="DC15" s="723"/>
      <c r="DD15" s="669">
        <v>107549</v>
      </c>
      <c r="DE15" s="664"/>
      <c r="DF15" s="664"/>
      <c r="DG15" s="664"/>
      <c r="DH15" s="664"/>
      <c r="DI15" s="664"/>
      <c r="DJ15" s="664"/>
      <c r="DK15" s="664"/>
      <c r="DL15" s="664"/>
      <c r="DM15" s="664"/>
      <c r="DN15" s="664"/>
      <c r="DO15" s="664"/>
      <c r="DP15" s="665"/>
      <c r="DQ15" s="669">
        <v>348840</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28794</v>
      </c>
      <c r="CS16" s="664"/>
      <c r="CT16" s="664"/>
      <c r="CU16" s="664"/>
      <c r="CV16" s="664"/>
      <c r="CW16" s="664"/>
      <c r="CX16" s="664"/>
      <c r="CY16" s="665"/>
      <c r="CZ16" s="723">
        <v>0.5</v>
      </c>
      <c r="DA16" s="723"/>
      <c r="DB16" s="723"/>
      <c r="DC16" s="723"/>
      <c r="DD16" s="669" t="s">
        <v>128</v>
      </c>
      <c r="DE16" s="664"/>
      <c r="DF16" s="664"/>
      <c r="DG16" s="664"/>
      <c r="DH16" s="664"/>
      <c r="DI16" s="664"/>
      <c r="DJ16" s="664"/>
      <c r="DK16" s="664"/>
      <c r="DL16" s="664"/>
      <c r="DM16" s="664"/>
      <c r="DN16" s="664"/>
      <c r="DO16" s="664"/>
      <c r="DP16" s="665"/>
      <c r="DQ16" s="669">
        <v>4984</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2966</v>
      </c>
      <c r="S17" s="664"/>
      <c r="T17" s="664"/>
      <c r="U17" s="664"/>
      <c r="V17" s="664"/>
      <c r="W17" s="664"/>
      <c r="X17" s="664"/>
      <c r="Y17" s="665"/>
      <c r="Z17" s="723">
        <v>0</v>
      </c>
      <c r="AA17" s="723"/>
      <c r="AB17" s="723"/>
      <c r="AC17" s="723"/>
      <c r="AD17" s="724">
        <v>2966</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809541</v>
      </c>
      <c r="CS17" s="664"/>
      <c r="CT17" s="664"/>
      <c r="CU17" s="664"/>
      <c r="CV17" s="664"/>
      <c r="CW17" s="664"/>
      <c r="CX17" s="664"/>
      <c r="CY17" s="665"/>
      <c r="CZ17" s="723">
        <v>13.6</v>
      </c>
      <c r="DA17" s="723"/>
      <c r="DB17" s="723"/>
      <c r="DC17" s="723"/>
      <c r="DD17" s="669" t="s">
        <v>128</v>
      </c>
      <c r="DE17" s="664"/>
      <c r="DF17" s="664"/>
      <c r="DG17" s="664"/>
      <c r="DH17" s="664"/>
      <c r="DI17" s="664"/>
      <c r="DJ17" s="664"/>
      <c r="DK17" s="664"/>
      <c r="DL17" s="664"/>
      <c r="DM17" s="664"/>
      <c r="DN17" s="664"/>
      <c r="DO17" s="664"/>
      <c r="DP17" s="665"/>
      <c r="DQ17" s="669">
        <v>744435</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2372777</v>
      </c>
      <c r="S18" s="664"/>
      <c r="T18" s="664"/>
      <c r="U18" s="664"/>
      <c r="V18" s="664"/>
      <c r="W18" s="664"/>
      <c r="X18" s="664"/>
      <c r="Y18" s="665"/>
      <c r="Z18" s="723">
        <v>39.1</v>
      </c>
      <c r="AA18" s="723"/>
      <c r="AB18" s="723"/>
      <c r="AC18" s="723"/>
      <c r="AD18" s="724">
        <v>2265155</v>
      </c>
      <c r="AE18" s="724"/>
      <c r="AF18" s="724"/>
      <c r="AG18" s="724"/>
      <c r="AH18" s="724"/>
      <c r="AI18" s="724"/>
      <c r="AJ18" s="724"/>
      <c r="AK18" s="724"/>
      <c r="AL18" s="666">
        <v>73.3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241</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2265155</v>
      </c>
      <c r="S19" s="664"/>
      <c r="T19" s="664"/>
      <c r="U19" s="664"/>
      <c r="V19" s="664"/>
      <c r="W19" s="664"/>
      <c r="X19" s="664"/>
      <c r="Y19" s="665"/>
      <c r="Z19" s="723">
        <v>37.4</v>
      </c>
      <c r="AA19" s="723"/>
      <c r="AB19" s="723"/>
      <c r="AC19" s="723"/>
      <c r="AD19" s="724">
        <v>2265155</v>
      </c>
      <c r="AE19" s="724"/>
      <c r="AF19" s="724"/>
      <c r="AG19" s="724"/>
      <c r="AH19" s="724"/>
      <c r="AI19" s="724"/>
      <c r="AJ19" s="724"/>
      <c r="AK19" s="724"/>
      <c r="AL19" s="666">
        <v>73.3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241</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107622</v>
      </c>
      <c r="S20" s="664"/>
      <c r="T20" s="664"/>
      <c r="U20" s="664"/>
      <c r="V20" s="664"/>
      <c r="W20" s="664"/>
      <c r="X20" s="664"/>
      <c r="Y20" s="665"/>
      <c r="Z20" s="723">
        <v>1.8</v>
      </c>
      <c r="AA20" s="723"/>
      <c r="AB20" s="723"/>
      <c r="AC20" s="723"/>
      <c r="AD20" s="724" t="s">
        <v>128</v>
      </c>
      <c r="AE20" s="724"/>
      <c r="AF20" s="724"/>
      <c r="AG20" s="724"/>
      <c r="AH20" s="724"/>
      <c r="AI20" s="724"/>
      <c r="AJ20" s="724"/>
      <c r="AK20" s="724"/>
      <c r="AL20" s="666" t="s">
        <v>241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5953715</v>
      </c>
      <c r="CS20" s="664"/>
      <c r="CT20" s="664"/>
      <c r="CU20" s="664"/>
      <c r="CV20" s="664"/>
      <c r="CW20" s="664"/>
      <c r="CX20" s="664"/>
      <c r="CY20" s="665"/>
      <c r="CZ20" s="723">
        <v>100</v>
      </c>
      <c r="DA20" s="723"/>
      <c r="DB20" s="723"/>
      <c r="DC20" s="723"/>
      <c r="DD20" s="669">
        <v>1134207</v>
      </c>
      <c r="DE20" s="664"/>
      <c r="DF20" s="664"/>
      <c r="DG20" s="664"/>
      <c r="DH20" s="664"/>
      <c r="DI20" s="664"/>
      <c r="DJ20" s="664"/>
      <c r="DK20" s="664"/>
      <c r="DL20" s="664"/>
      <c r="DM20" s="664"/>
      <c r="DN20" s="664"/>
      <c r="DO20" s="664"/>
      <c r="DP20" s="665"/>
      <c r="DQ20" s="669">
        <v>3457020</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136</v>
      </c>
      <c r="AA21" s="723"/>
      <c r="AB21" s="723"/>
      <c r="AC21" s="723"/>
      <c r="AD21" s="724" t="s">
        <v>136</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3190631</v>
      </c>
      <c r="S22" s="664"/>
      <c r="T22" s="664"/>
      <c r="U22" s="664"/>
      <c r="V22" s="664"/>
      <c r="W22" s="664"/>
      <c r="X22" s="664"/>
      <c r="Y22" s="665"/>
      <c r="Z22" s="723">
        <v>52.6</v>
      </c>
      <c r="AA22" s="723"/>
      <c r="AB22" s="723"/>
      <c r="AC22" s="723"/>
      <c r="AD22" s="724">
        <v>3083009</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728</v>
      </c>
      <c r="S23" s="664"/>
      <c r="T23" s="664"/>
      <c r="U23" s="664"/>
      <c r="V23" s="664"/>
      <c r="W23" s="664"/>
      <c r="X23" s="664"/>
      <c r="Y23" s="665"/>
      <c r="Z23" s="723">
        <v>0</v>
      </c>
      <c r="AA23" s="723"/>
      <c r="AB23" s="723"/>
      <c r="AC23" s="723"/>
      <c r="AD23" s="724">
        <v>728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80073</v>
      </c>
      <c r="S24" s="664"/>
      <c r="T24" s="664"/>
      <c r="U24" s="664"/>
      <c r="V24" s="664"/>
      <c r="W24" s="664"/>
      <c r="X24" s="664"/>
      <c r="Y24" s="665"/>
      <c r="Z24" s="723">
        <v>1.3</v>
      </c>
      <c r="AA24" s="723"/>
      <c r="AB24" s="723"/>
      <c r="AC24" s="723"/>
      <c r="AD24" s="724" t="s">
        <v>136</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2061084</v>
      </c>
      <c r="CS24" s="727"/>
      <c r="CT24" s="727"/>
      <c r="CU24" s="727"/>
      <c r="CV24" s="727"/>
      <c r="CW24" s="727"/>
      <c r="CX24" s="727"/>
      <c r="CY24" s="773"/>
      <c r="CZ24" s="774">
        <v>34.6</v>
      </c>
      <c r="DA24" s="743"/>
      <c r="DB24" s="743"/>
      <c r="DC24" s="777"/>
      <c r="DD24" s="772">
        <v>1590373</v>
      </c>
      <c r="DE24" s="727"/>
      <c r="DF24" s="727"/>
      <c r="DG24" s="727"/>
      <c r="DH24" s="727"/>
      <c r="DI24" s="727"/>
      <c r="DJ24" s="727"/>
      <c r="DK24" s="773"/>
      <c r="DL24" s="772">
        <v>1484183</v>
      </c>
      <c r="DM24" s="727"/>
      <c r="DN24" s="727"/>
      <c r="DO24" s="727"/>
      <c r="DP24" s="727"/>
      <c r="DQ24" s="727"/>
      <c r="DR24" s="727"/>
      <c r="DS24" s="727"/>
      <c r="DT24" s="727"/>
      <c r="DU24" s="727"/>
      <c r="DV24" s="773"/>
      <c r="DW24" s="774">
        <v>46.1</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68477</v>
      </c>
      <c r="S25" s="664"/>
      <c r="T25" s="664"/>
      <c r="U25" s="664"/>
      <c r="V25" s="664"/>
      <c r="W25" s="664"/>
      <c r="X25" s="664"/>
      <c r="Y25" s="665"/>
      <c r="Z25" s="723">
        <v>1.1000000000000001</v>
      </c>
      <c r="AA25" s="723"/>
      <c r="AB25" s="723"/>
      <c r="AC25" s="723"/>
      <c r="AD25" s="724">
        <v>1598</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736546</v>
      </c>
      <c r="CS25" s="662"/>
      <c r="CT25" s="662"/>
      <c r="CU25" s="662"/>
      <c r="CV25" s="662"/>
      <c r="CW25" s="662"/>
      <c r="CX25" s="662"/>
      <c r="CY25" s="663"/>
      <c r="CZ25" s="666">
        <v>12.4</v>
      </c>
      <c r="DA25" s="695"/>
      <c r="DB25" s="695"/>
      <c r="DC25" s="696"/>
      <c r="DD25" s="669">
        <v>685373</v>
      </c>
      <c r="DE25" s="662"/>
      <c r="DF25" s="662"/>
      <c r="DG25" s="662"/>
      <c r="DH25" s="662"/>
      <c r="DI25" s="662"/>
      <c r="DJ25" s="662"/>
      <c r="DK25" s="663"/>
      <c r="DL25" s="669">
        <v>685373</v>
      </c>
      <c r="DM25" s="662"/>
      <c r="DN25" s="662"/>
      <c r="DO25" s="662"/>
      <c r="DP25" s="662"/>
      <c r="DQ25" s="662"/>
      <c r="DR25" s="662"/>
      <c r="DS25" s="662"/>
      <c r="DT25" s="662"/>
      <c r="DU25" s="662"/>
      <c r="DV25" s="663"/>
      <c r="DW25" s="666">
        <v>21.3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15184</v>
      </c>
      <c r="S26" s="664"/>
      <c r="T26" s="664"/>
      <c r="U26" s="664"/>
      <c r="V26" s="664"/>
      <c r="W26" s="664"/>
      <c r="X26" s="664"/>
      <c r="Y26" s="665"/>
      <c r="Z26" s="723">
        <v>0.3</v>
      </c>
      <c r="AA26" s="723"/>
      <c r="AB26" s="723"/>
      <c r="AC26" s="723"/>
      <c r="AD26" s="724">
        <v>576</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476118</v>
      </c>
      <c r="CS26" s="664"/>
      <c r="CT26" s="664"/>
      <c r="CU26" s="664"/>
      <c r="CV26" s="664"/>
      <c r="CW26" s="664"/>
      <c r="CX26" s="664"/>
      <c r="CY26" s="665"/>
      <c r="CZ26" s="666">
        <v>8</v>
      </c>
      <c r="DA26" s="695"/>
      <c r="DB26" s="695"/>
      <c r="DC26" s="696"/>
      <c r="DD26" s="669">
        <v>438549</v>
      </c>
      <c r="DE26" s="664"/>
      <c r="DF26" s="664"/>
      <c r="DG26" s="664"/>
      <c r="DH26" s="664"/>
      <c r="DI26" s="664"/>
      <c r="DJ26" s="664"/>
      <c r="DK26" s="665"/>
      <c r="DL26" s="669" t="s">
        <v>136</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363366</v>
      </c>
      <c r="S27" s="664"/>
      <c r="T27" s="664"/>
      <c r="U27" s="664"/>
      <c r="V27" s="664"/>
      <c r="W27" s="664"/>
      <c r="X27" s="664"/>
      <c r="Y27" s="665"/>
      <c r="Z27" s="723">
        <v>6</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591712</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514997</v>
      </c>
      <c r="CS27" s="662"/>
      <c r="CT27" s="662"/>
      <c r="CU27" s="662"/>
      <c r="CV27" s="662"/>
      <c r="CW27" s="662"/>
      <c r="CX27" s="662"/>
      <c r="CY27" s="663"/>
      <c r="CZ27" s="666">
        <v>8.6999999999999993</v>
      </c>
      <c r="DA27" s="695"/>
      <c r="DB27" s="695"/>
      <c r="DC27" s="696"/>
      <c r="DD27" s="669">
        <v>160565</v>
      </c>
      <c r="DE27" s="662"/>
      <c r="DF27" s="662"/>
      <c r="DG27" s="662"/>
      <c r="DH27" s="662"/>
      <c r="DI27" s="662"/>
      <c r="DJ27" s="662"/>
      <c r="DK27" s="663"/>
      <c r="DL27" s="669">
        <v>154375</v>
      </c>
      <c r="DM27" s="662"/>
      <c r="DN27" s="662"/>
      <c r="DO27" s="662"/>
      <c r="DP27" s="662"/>
      <c r="DQ27" s="662"/>
      <c r="DR27" s="662"/>
      <c r="DS27" s="662"/>
      <c r="DT27" s="662"/>
      <c r="DU27" s="662"/>
      <c r="DV27" s="663"/>
      <c r="DW27" s="666">
        <v>4.8</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809541</v>
      </c>
      <c r="CS28" s="664"/>
      <c r="CT28" s="664"/>
      <c r="CU28" s="664"/>
      <c r="CV28" s="664"/>
      <c r="CW28" s="664"/>
      <c r="CX28" s="664"/>
      <c r="CY28" s="665"/>
      <c r="CZ28" s="666">
        <v>13.6</v>
      </c>
      <c r="DA28" s="695"/>
      <c r="DB28" s="695"/>
      <c r="DC28" s="696"/>
      <c r="DD28" s="669">
        <v>744435</v>
      </c>
      <c r="DE28" s="664"/>
      <c r="DF28" s="664"/>
      <c r="DG28" s="664"/>
      <c r="DH28" s="664"/>
      <c r="DI28" s="664"/>
      <c r="DJ28" s="664"/>
      <c r="DK28" s="665"/>
      <c r="DL28" s="669">
        <v>644435</v>
      </c>
      <c r="DM28" s="664"/>
      <c r="DN28" s="664"/>
      <c r="DO28" s="664"/>
      <c r="DP28" s="664"/>
      <c r="DQ28" s="664"/>
      <c r="DR28" s="664"/>
      <c r="DS28" s="664"/>
      <c r="DT28" s="664"/>
      <c r="DU28" s="664"/>
      <c r="DV28" s="665"/>
      <c r="DW28" s="666">
        <v>20</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401498</v>
      </c>
      <c r="S29" s="664"/>
      <c r="T29" s="664"/>
      <c r="U29" s="664"/>
      <c r="V29" s="664"/>
      <c r="W29" s="664"/>
      <c r="X29" s="664"/>
      <c r="Y29" s="665"/>
      <c r="Z29" s="723">
        <v>6.6</v>
      </c>
      <c r="AA29" s="723"/>
      <c r="AB29" s="723"/>
      <c r="AC29" s="723"/>
      <c r="AD29" s="724" t="s">
        <v>241</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809097</v>
      </c>
      <c r="CS29" s="662"/>
      <c r="CT29" s="662"/>
      <c r="CU29" s="662"/>
      <c r="CV29" s="662"/>
      <c r="CW29" s="662"/>
      <c r="CX29" s="662"/>
      <c r="CY29" s="663"/>
      <c r="CZ29" s="666">
        <v>13.6</v>
      </c>
      <c r="DA29" s="695"/>
      <c r="DB29" s="695"/>
      <c r="DC29" s="696"/>
      <c r="DD29" s="669">
        <v>743991</v>
      </c>
      <c r="DE29" s="662"/>
      <c r="DF29" s="662"/>
      <c r="DG29" s="662"/>
      <c r="DH29" s="662"/>
      <c r="DI29" s="662"/>
      <c r="DJ29" s="662"/>
      <c r="DK29" s="663"/>
      <c r="DL29" s="669">
        <v>643991</v>
      </c>
      <c r="DM29" s="662"/>
      <c r="DN29" s="662"/>
      <c r="DO29" s="662"/>
      <c r="DP29" s="662"/>
      <c r="DQ29" s="662"/>
      <c r="DR29" s="662"/>
      <c r="DS29" s="662"/>
      <c r="DT29" s="662"/>
      <c r="DU29" s="662"/>
      <c r="DV29" s="663"/>
      <c r="DW29" s="666">
        <v>20</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54174</v>
      </c>
      <c r="S30" s="664"/>
      <c r="T30" s="664"/>
      <c r="U30" s="664"/>
      <c r="V30" s="664"/>
      <c r="W30" s="664"/>
      <c r="X30" s="664"/>
      <c r="Y30" s="665"/>
      <c r="Z30" s="723">
        <v>0.9</v>
      </c>
      <c r="AA30" s="723"/>
      <c r="AB30" s="723"/>
      <c r="AC30" s="723"/>
      <c r="AD30" s="724">
        <v>2313</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98.5</v>
      </c>
      <c r="BH30" s="742"/>
      <c r="BI30" s="742"/>
      <c r="BJ30" s="742"/>
      <c r="BK30" s="742"/>
      <c r="BL30" s="742"/>
      <c r="BM30" s="743">
        <v>95.3</v>
      </c>
      <c r="BN30" s="742"/>
      <c r="BO30" s="742"/>
      <c r="BP30" s="742"/>
      <c r="BQ30" s="744"/>
      <c r="BR30" s="741">
        <v>98.8</v>
      </c>
      <c r="BS30" s="742"/>
      <c r="BT30" s="742"/>
      <c r="BU30" s="742"/>
      <c r="BV30" s="742"/>
      <c r="BW30" s="742"/>
      <c r="BX30" s="743">
        <v>95.3</v>
      </c>
      <c r="BY30" s="742"/>
      <c r="BZ30" s="742"/>
      <c r="CA30" s="742"/>
      <c r="CB30" s="744"/>
      <c r="CD30" s="747"/>
      <c r="CE30" s="748"/>
      <c r="CF30" s="705" t="s">
        <v>310</v>
      </c>
      <c r="CG30" s="702"/>
      <c r="CH30" s="702"/>
      <c r="CI30" s="702"/>
      <c r="CJ30" s="702"/>
      <c r="CK30" s="702"/>
      <c r="CL30" s="702"/>
      <c r="CM30" s="702"/>
      <c r="CN30" s="702"/>
      <c r="CO30" s="702"/>
      <c r="CP30" s="702"/>
      <c r="CQ30" s="703"/>
      <c r="CR30" s="661">
        <v>760232</v>
      </c>
      <c r="CS30" s="664"/>
      <c r="CT30" s="664"/>
      <c r="CU30" s="664"/>
      <c r="CV30" s="664"/>
      <c r="CW30" s="664"/>
      <c r="CX30" s="664"/>
      <c r="CY30" s="665"/>
      <c r="CZ30" s="666">
        <v>12.8</v>
      </c>
      <c r="DA30" s="695"/>
      <c r="DB30" s="695"/>
      <c r="DC30" s="696"/>
      <c r="DD30" s="669">
        <v>701495</v>
      </c>
      <c r="DE30" s="664"/>
      <c r="DF30" s="664"/>
      <c r="DG30" s="664"/>
      <c r="DH30" s="664"/>
      <c r="DI30" s="664"/>
      <c r="DJ30" s="664"/>
      <c r="DK30" s="665"/>
      <c r="DL30" s="669">
        <v>601495</v>
      </c>
      <c r="DM30" s="664"/>
      <c r="DN30" s="664"/>
      <c r="DO30" s="664"/>
      <c r="DP30" s="664"/>
      <c r="DQ30" s="664"/>
      <c r="DR30" s="664"/>
      <c r="DS30" s="664"/>
      <c r="DT30" s="664"/>
      <c r="DU30" s="664"/>
      <c r="DV30" s="665"/>
      <c r="DW30" s="666">
        <v>18.7</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169613</v>
      </c>
      <c r="S31" s="664"/>
      <c r="T31" s="664"/>
      <c r="U31" s="664"/>
      <c r="V31" s="664"/>
      <c r="W31" s="664"/>
      <c r="X31" s="664"/>
      <c r="Y31" s="665"/>
      <c r="Z31" s="723">
        <v>2.8</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98.1</v>
      </c>
      <c r="BH31" s="662"/>
      <c r="BI31" s="662"/>
      <c r="BJ31" s="662"/>
      <c r="BK31" s="662"/>
      <c r="BL31" s="662"/>
      <c r="BM31" s="667">
        <v>96.2</v>
      </c>
      <c r="BN31" s="740"/>
      <c r="BO31" s="740"/>
      <c r="BP31" s="740"/>
      <c r="BQ31" s="701"/>
      <c r="BR31" s="739">
        <v>98.8</v>
      </c>
      <c r="BS31" s="662"/>
      <c r="BT31" s="662"/>
      <c r="BU31" s="662"/>
      <c r="BV31" s="662"/>
      <c r="BW31" s="662"/>
      <c r="BX31" s="667">
        <v>96.4</v>
      </c>
      <c r="BY31" s="740"/>
      <c r="BZ31" s="740"/>
      <c r="CA31" s="740"/>
      <c r="CB31" s="701"/>
      <c r="CD31" s="747"/>
      <c r="CE31" s="748"/>
      <c r="CF31" s="705" t="s">
        <v>314</v>
      </c>
      <c r="CG31" s="702"/>
      <c r="CH31" s="702"/>
      <c r="CI31" s="702"/>
      <c r="CJ31" s="702"/>
      <c r="CK31" s="702"/>
      <c r="CL31" s="702"/>
      <c r="CM31" s="702"/>
      <c r="CN31" s="702"/>
      <c r="CO31" s="702"/>
      <c r="CP31" s="702"/>
      <c r="CQ31" s="703"/>
      <c r="CR31" s="661">
        <v>48865</v>
      </c>
      <c r="CS31" s="662"/>
      <c r="CT31" s="662"/>
      <c r="CU31" s="662"/>
      <c r="CV31" s="662"/>
      <c r="CW31" s="662"/>
      <c r="CX31" s="662"/>
      <c r="CY31" s="663"/>
      <c r="CZ31" s="666">
        <v>0.8</v>
      </c>
      <c r="DA31" s="695"/>
      <c r="DB31" s="695"/>
      <c r="DC31" s="696"/>
      <c r="DD31" s="669">
        <v>42496</v>
      </c>
      <c r="DE31" s="662"/>
      <c r="DF31" s="662"/>
      <c r="DG31" s="662"/>
      <c r="DH31" s="662"/>
      <c r="DI31" s="662"/>
      <c r="DJ31" s="662"/>
      <c r="DK31" s="663"/>
      <c r="DL31" s="669">
        <v>42496</v>
      </c>
      <c r="DM31" s="662"/>
      <c r="DN31" s="662"/>
      <c r="DO31" s="662"/>
      <c r="DP31" s="662"/>
      <c r="DQ31" s="662"/>
      <c r="DR31" s="662"/>
      <c r="DS31" s="662"/>
      <c r="DT31" s="662"/>
      <c r="DU31" s="662"/>
      <c r="DV31" s="663"/>
      <c r="DW31" s="666">
        <v>1.3</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520840</v>
      </c>
      <c r="S32" s="664"/>
      <c r="T32" s="664"/>
      <c r="U32" s="664"/>
      <c r="V32" s="664"/>
      <c r="W32" s="664"/>
      <c r="X32" s="664"/>
      <c r="Y32" s="665"/>
      <c r="Z32" s="723">
        <v>8.6</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98.7</v>
      </c>
      <c r="BH32" s="677"/>
      <c r="BI32" s="677"/>
      <c r="BJ32" s="677"/>
      <c r="BK32" s="677"/>
      <c r="BL32" s="677"/>
      <c r="BM32" s="721">
        <v>93.5</v>
      </c>
      <c r="BN32" s="677"/>
      <c r="BO32" s="677"/>
      <c r="BP32" s="677"/>
      <c r="BQ32" s="714"/>
      <c r="BR32" s="738">
        <v>98.6</v>
      </c>
      <c r="BS32" s="677"/>
      <c r="BT32" s="677"/>
      <c r="BU32" s="677"/>
      <c r="BV32" s="677"/>
      <c r="BW32" s="677"/>
      <c r="BX32" s="721">
        <v>93</v>
      </c>
      <c r="BY32" s="677"/>
      <c r="BZ32" s="677"/>
      <c r="CA32" s="677"/>
      <c r="CB32" s="714"/>
      <c r="CD32" s="749"/>
      <c r="CE32" s="750"/>
      <c r="CF32" s="705" t="s">
        <v>317</v>
      </c>
      <c r="CG32" s="702"/>
      <c r="CH32" s="702"/>
      <c r="CI32" s="702"/>
      <c r="CJ32" s="702"/>
      <c r="CK32" s="702"/>
      <c r="CL32" s="702"/>
      <c r="CM32" s="702"/>
      <c r="CN32" s="702"/>
      <c r="CO32" s="702"/>
      <c r="CP32" s="702"/>
      <c r="CQ32" s="703"/>
      <c r="CR32" s="661">
        <v>444</v>
      </c>
      <c r="CS32" s="664"/>
      <c r="CT32" s="664"/>
      <c r="CU32" s="664"/>
      <c r="CV32" s="664"/>
      <c r="CW32" s="664"/>
      <c r="CX32" s="664"/>
      <c r="CY32" s="665"/>
      <c r="CZ32" s="666">
        <v>0</v>
      </c>
      <c r="DA32" s="695"/>
      <c r="DB32" s="695"/>
      <c r="DC32" s="696"/>
      <c r="DD32" s="669">
        <v>444</v>
      </c>
      <c r="DE32" s="664"/>
      <c r="DF32" s="664"/>
      <c r="DG32" s="664"/>
      <c r="DH32" s="664"/>
      <c r="DI32" s="664"/>
      <c r="DJ32" s="664"/>
      <c r="DK32" s="665"/>
      <c r="DL32" s="669">
        <v>444</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61070</v>
      </c>
      <c r="S33" s="664"/>
      <c r="T33" s="664"/>
      <c r="U33" s="664"/>
      <c r="V33" s="664"/>
      <c r="W33" s="664"/>
      <c r="X33" s="664"/>
      <c r="Y33" s="665"/>
      <c r="Z33" s="723">
        <v>1</v>
      </c>
      <c r="AA33" s="723"/>
      <c r="AB33" s="723"/>
      <c r="AC33" s="723"/>
      <c r="AD33" s="724" t="s">
        <v>128</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2729630</v>
      </c>
      <c r="CS33" s="662"/>
      <c r="CT33" s="662"/>
      <c r="CU33" s="662"/>
      <c r="CV33" s="662"/>
      <c r="CW33" s="662"/>
      <c r="CX33" s="662"/>
      <c r="CY33" s="663"/>
      <c r="CZ33" s="666">
        <v>45.8</v>
      </c>
      <c r="DA33" s="695"/>
      <c r="DB33" s="695"/>
      <c r="DC33" s="696"/>
      <c r="DD33" s="669">
        <v>1750484</v>
      </c>
      <c r="DE33" s="662"/>
      <c r="DF33" s="662"/>
      <c r="DG33" s="662"/>
      <c r="DH33" s="662"/>
      <c r="DI33" s="662"/>
      <c r="DJ33" s="662"/>
      <c r="DK33" s="663"/>
      <c r="DL33" s="669">
        <v>1302407</v>
      </c>
      <c r="DM33" s="662"/>
      <c r="DN33" s="662"/>
      <c r="DO33" s="662"/>
      <c r="DP33" s="662"/>
      <c r="DQ33" s="662"/>
      <c r="DR33" s="662"/>
      <c r="DS33" s="662"/>
      <c r="DT33" s="662"/>
      <c r="DU33" s="662"/>
      <c r="DV33" s="663"/>
      <c r="DW33" s="666">
        <v>40.5</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107421</v>
      </c>
      <c r="S34" s="664"/>
      <c r="T34" s="664"/>
      <c r="U34" s="664"/>
      <c r="V34" s="664"/>
      <c r="W34" s="664"/>
      <c r="X34" s="664"/>
      <c r="Y34" s="665"/>
      <c r="Z34" s="723">
        <v>1.8</v>
      </c>
      <c r="AA34" s="723"/>
      <c r="AB34" s="723"/>
      <c r="AC34" s="723"/>
      <c r="AD34" s="724">
        <v>2550</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909387</v>
      </c>
      <c r="CS34" s="664"/>
      <c r="CT34" s="664"/>
      <c r="CU34" s="664"/>
      <c r="CV34" s="664"/>
      <c r="CW34" s="664"/>
      <c r="CX34" s="664"/>
      <c r="CY34" s="665"/>
      <c r="CZ34" s="666">
        <v>15.3</v>
      </c>
      <c r="DA34" s="695"/>
      <c r="DB34" s="695"/>
      <c r="DC34" s="696"/>
      <c r="DD34" s="669">
        <v>667709</v>
      </c>
      <c r="DE34" s="664"/>
      <c r="DF34" s="664"/>
      <c r="DG34" s="664"/>
      <c r="DH34" s="664"/>
      <c r="DI34" s="664"/>
      <c r="DJ34" s="664"/>
      <c r="DK34" s="665"/>
      <c r="DL34" s="669">
        <v>486029</v>
      </c>
      <c r="DM34" s="664"/>
      <c r="DN34" s="664"/>
      <c r="DO34" s="664"/>
      <c r="DP34" s="664"/>
      <c r="DQ34" s="664"/>
      <c r="DR34" s="664"/>
      <c r="DS34" s="664"/>
      <c r="DT34" s="664"/>
      <c r="DU34" s="664"/>
      <c r="DV34" s="665"/>
      <c r="DW34" s="666">
        <v>15.1</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1030285</v>
      </c>
      <c r="S35" s="664"/>
      <c r="T35" s="664"/>
      <c r="U35" s="664"/>
      <c r="V35" s="664"/>
      <c r="W35" s="664"/>
      <c r="X35" s="664"/>
      <c r="Y35" s="665"/>
      <c r="Z35" s="723">
        <v>17</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623246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1835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86898</v>
      </c>
      <c r="CS35" s="662"/>
      <c r="CT35" s="662"/>
      <c r="CU35" s="662"/>
      <c r="CV35" s="662"/>
      <c r="CW35" s="662"/>
      <c r="CX35" s="662"/>
      <c r="CY35" s="663"/>
      <c r="CZ35" s="666">
        <v>1.5</v>
      </c>
      <c r="DA35" s="695"/>
      <c r="DB35" s="695"/>
      <c r="DC35" s="696"/>
      <c r="DD35" s="669">
        <v>77227</v>
      </c>
      <c r="DE35" s="662"/>
      <c r="DF35" s="662"/>
      <c r="DG35" s="662"/>
      <c r="DH35" s="662"/>
      <c r="DI35" s="662"/>
      <c r="DJ35" s="662"/>
      <c r="DK35" s="663"/>
      <c r="DL35" s="669">
        <v>42769</v>
      </c>
      <c r="DM35" s="662"/>
      <c r="DN35" s="662"/>
      <c r="DO35" s="662"/>
      <c r="DP35" s="662"/>
      <c r="DQ35" s="662"/>
      <c r="DR35" s="662"/>
      <c r="DS35" s="662"/>
      <c r="DT35" s="662"/>
      <c r="DU35" s="662"/>
      <c r="DV35" s="663"/>
      <c r="DW35" s="666">
        <v>1.3</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166328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-8258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864089</v>
      </c>
      <c r="CS36" s="664"/>
      <c r="CT36" s="664"/>
      <c r="CU36" s="664"/>
      <c r="CV36" s="664"/>
      <c r="CW36" s="664"/>
      <c r="CX36" s="664"/>
      <c r="CY36" s="665"/>
      <c r="CZ36" s="666">
        <v>14.5</v>
      </c>
      <c r="DA36" s="695"/>
      <c r="DB36" s="695"/>
      <c r="DC36" s="696"/>
      <c r="DD36" s="669">
        <v>524546</v>
      </c>
      <c r="DE36" s="664"/>
      <c r="DF36" s="664"/>
      <c r="DG36" s="664"/>
      <c r="DH36" s="664"/>
      <c r="DI36" s="664"/>
      <c r="DJ36" s="664"/>
      <c r="DK36" s="665"/>
      <c r="DL36" s="669">
        <v>499475</v>
      </c>
      <c r="DM36" s="664"/>
      <c r="DN36" s="664"/>
      <c r="DO36" s="664"/>
      <c r="DP36" s="664"/>
      <c r="DQ36" s="664"/>
      <c r="DR36" s="664"/>
      <c r="DS36" s="664"/>
      <c r="DT36" s="664"/>
      <c r="DU36" s="664"/>
      <c r="DV36" s="665"/>
      <c r="DW36" s="666">
        <v>15.5</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128285</v>
      </c>
      <c r="S37" s="664"/>
      <c r="T37" s="664"/>
      <c r="U37" s="664"/>
      <c r="V37" s="664"/>
      <c r="W37" s="664"/>
      <c r="X37" s="664"/>
      <c r="Y37" s="665"/>
      <c r="Z37" s="723">
        <v>2.1</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47539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1039</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323589</v>
      </c>
      <c r="CS37" s="662"/>
      <c r="CT37" s="662"/>
      <c r="CU37" s="662"/>
      <c r="CV37" s="662"/>
      <c r="CW37" s="662"/>
      <c r="CX37" s="662"/>
      <c r="CY37" s="663"/>
      <c r="CZ37" s="666">
        <v>5.4</v>
      </c>
      <c r="DA37" s="695"/>
      <c r="DB37" s="695"/>
      <c r="DC37" s="696"/>
      <c r="DD37" s="669">
        <v>320402</v>
      </c>
      <c r="DE37" s="662"/>
      <c r="DF37" s="662"/>
      <c r="DG37" s="662"/>
      <c r="DH37" s="662"/>
      <c r="DI37" s="662"/>
      <c r="DJ37" s="662"/>
      <c r="DK37" s="663"/>
      <c r="DL37" s="669">
        <v>317402</v>
      </c>
      <c r="DM37" s="662"/>
      <c r="DN37" s="662"/>
      <c r="DO37" s="662"/>
      <c r="DP37" s="662"/>
      <c r="DQ37" s="662"/>
      <c r="DR37" s="662"/>
      <c r="DS37" s="662"/>
      <c r="DT37" s="662"/>
      <c r="DU37" s="662"/>
      <c r="DV37" s="663"/>
      <c r="DW37" s="666">
        <v>9.9</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6063360</v>
      </c>
      <c r="S38" s="713"/>
      <c r="T38" s="713"/>
      <c r="U38" s="713"/>
      <c r="V38" s="713"/>
      <c r="W38" s="713"/>
      <c r="X38" s="713"/>
      <c r="Y38" s="718"/>
      <c r="Z38" s="719">
        <v>100</v>
      </c>
      <c r="AA38" s="719"/>
      <c r="AB38" s="719"/>
      <c r="AC38" s="719"/>
      <c r="AD38" s="720">
        <v>3090774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1820</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456918</v>
      </c>
      <c r="CS38" s="664"/>
      <c r="CT38" s="664"/>
      <c r="CU38" s="664"/>
      <c r="CV38" s="664"/>
      <c r="CW38" s="664"/>
      <c r="CX38" s="664"/>
      <c r="CY38" s="665"/>
      <c r="CZ38" s="666">
        <v>7.7</v>
      </c>
      <c r="DA38" s="695"/>
      <c r="DB38" s="695"/>
      <c r="DC38" s="696"/>
      <c r="DD38" s="669">
        <v>396005</v>
      </c>
      <c r="DE38" s="664"/>
      <c r="DF38" s="664"/>
      <c r="DG38" s="664"/>
      <c r="DH38" s="664"/>
      <c r="DI38" s="664"/>
      <c r="DJ38" s="664"/>
      <c r="DK38" s="665"/>
      <c r="DL38" s="669">
        <v>274134</v>
      </c>
      <c r="DM38" s="664"/>
      <c r="DN38" s="664"/>
      <c r="DO38" s="664"/>
      <c r="DP38" s="664"/>
      <c r="DQ38" s="664"/>
      <c r="DR38" s="664"/>
      <c r="DS38" s="664"/>
      <c r="DT38" s="664"/>
      <c r="DU38" s="664"/>
      <c r="DV38" s="665"/>
      <c r="DW38" s="666">
        <v>8.5</v>
      </c>
      <c r="DX38" s="695"/>
      <c r="DY38" s="695"/>
      <c r="DZ38" s="695"/>
      <c r="EA38" s="695"/>
      <c r="EB38" s="695"/>
      <c r="EC38" s="697"/>
    </row>
    <row r="39" spans="2:133" ht="11.25" customHeight="1">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246010</v>
      </c>
      <c r="CS39" s="662"/>
      <c r="CT39" s="662"/>
      <c r="CU39" s="662"/>
      <c r="CV39" s="662"/>
      <c r="CW39" s="662"/>
      <c r="CX39" s="662"/>
      <c r="CY39" s="663"/>
      <c r="CZ39" s="666">
        <v>4.0999999999999996</v>
      </c>
      <c r="DA39" s="695"/>
      <c r="DB39" s="695"/>
      <c r="DC39" s="696"/>
      <c r="DD39" s="669">
        <v>84969</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344</v>
      </c>
      <c r="AR40" s="699"/>
      <c r="AS40" s="699"/>
      <c r="AT40" s="699"/>
      <c r="AU40" s="699"/>
      <c r="AV40" s="699"/>
      <c r="AW40" s="699"/>
      <c r="AX40" s="699"/>
      <c r="AY40" s="700"/>
      <c r="AZ40" s="661">
        <v>103122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166328</v>
      </c>
      <c r="CS40" s="664"/>
      <c r="CT40" s="664"/>
      <c r="CU40" s="664"/>
      <c r="CV40" s="664"/>
      <c r="CW40" s="664"/>
      <c r="CX40" s="664"/>
      <c r="CY40" s="665"/>
      <c r="CZ40" s="666">
        <v>2.8</v>
      </c>
      <c r="DA40" s="695"/>
      <c r="DB40" s="695"/>
      <c r="DC40" s="696"/>
      <c r="DD40" s="669">
        <v>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347</v>
      </c>
      <c r="AR41" s="711"/>
      <c r="AS41" s="711"/>
      <c r="AT41" s="711"/>
      <c r="AU41" s="711"/>
      <c r="AV41" s="711"/>
      <c r="AW41" s="711"/>
      <c r="AX41" s="711"/>
      <c r="AY41" s="712"/>
      <c r="AZ41" s="676">
        <v>306257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1163001</v>
      </c>
      <c r="CS42" s="664"/>
      <c r="CT42" s="664"/>
      <c r="CU42" s="664"/>
      <c r="CV42" s="664"/>
      <c r="CW42" s="664"/>
      <c r="CX42" s="664"/>
      <c r="CY42" s="665"/>
      <c r="CZ42" s="666">
        <v>19.5</v>
      </c>
      <c r="DA42" s="667"/>
      <c r="DB42" s="667"/>
      <c r="DC42" s="668"/>
      <c r="DD42" s="669">
        <v>116163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26851</v>
      </c>
      <c r="CS43" s="662"/>
      <c r="CT43" s="662"/>
      <c r="CU43" s="662"/>
      <c r="CV43" s="662"/>
      <c r="CW43" s="662"/>
      <c r="CX43" s="662"/>
      <c r="CY43" s="663"/>
      <c r="CZ43" s="666">
        <v>0.5</v>
      </c>
      <c r="DA43" s="695"/>
      <c r="DB43" s="695"/>
      <c r="DC43" s="696"/>
      <c r="DD43" s="669">
        <v>26851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1134207</v>
      </c>
      <c r="CS44" s="664"/>
      <c r="CT44" s="664"/>
      <c r="CU44" s="664"/>
      <c r="CV44" s="664"/>
      <c r="CW44" s="664"/>
      <c r="CX44" s="664"/>
      <c r="CY44" s="665"/>
      <c r="CZ44" s="666">
        <v>19.100000000000001</v>
      </c>
      <c r="DA44" s="667"/>
      <c r="DB44" s="667"/>
      <c r="DC44" s="668"/>
      <c r="DD44" s="669">
        <v>111179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149467</v>
      </c>
      <c r="CS45" s="662"/>
      <c r="CT45" s="662"/>
      <c r="CU45" s="662"/>
      <c r="CV45" s="662"/>
      <c r="CW45" s="662"/>
      <c r="CX45" s="662"/>
      <c r="CY45" s="663"/>
      <c r="CZ45" s="666">
        <v>2.5</v>
      </c>
      <c r="DA45" s="695"/>
      <c r="DB45" s="695"/>
      <c r="DC45" s="696"/>
      <c r="DD45" s="669">
        <v>16813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941101</v>
      </c>
      <c r="CS46" s="664"/>
      <c r="CT46" s="664"/>
      <c r="CU46" s="664"/>
      <c r="CV46" s="664"/>
      <c r="CW46" s="664"/>
      <c r="CX46" s="664"/>
      <c r="CY46" s="665"/>
      <c r="CZ46" s="666">
        <v>15.8</v>
      </c>
      <c r="DA46" s="667"/>
      <c r="DB46" s="667"/>
      <c r="DC46" s="668"/>
      <c r="DD46" s="669">
        <v>91992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28794</v>
      </c>
      <c r="CS47" s="662"/>
      <c r="CT47" s="662"/>
      <c r="CU47" s="662"/>
      <c r="CV47" s="662"/>
      <c r="CW47" s="662"/>
      <c r="CX47" s="662"/>
      <c r="CY47" s="663"/>
      <c r="CZ47" s="666">
        <v>0.5</v>
      </c>
      <c r="DA47" s="695"/>
      <c r="DB47" s="695"/>
      <c r="DC47" s="696"/>
      <c r="DD47" s="669">
        <v>4984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241</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5953715</v>
      </c>
      <c r="CS49" s="677"/>
      <c r="CT49" s="677"/>
      <c r="CU49" s="677"/>
      <c r="CV49" s="677"/>
      <c r="CW49" s="677"/>
      <c r="CX49" s="677"/>
      <c r="CY49" s="678"/>
      <c r="CZ49" s="679">
        <v>100</v>
      </c>
      <c r="DA49" s="680"/>
      <c r="DB49" s="680"/>
      <c r="DC49" s="681"/>
      <c r="DD49" s="682">
        <v>3457020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5pcOkSk4aKPhuKVsR8vVkkAt4LCshWU9Jm6ZgGfLB+BfSpGsMealdddUmW+xtnE306A3lTbaXnk61Uii3R0Og==" saltValue="tzkgp4U5scc/NcvtNuy8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6063</v>
      </c>
      <c r="R7" s="1194"/>
      <c r="S7" s="1194"/>
      <c r="T7" s="1194"/>
      <c r="U7" s="1194"/>
      <c r="V7" s="1194">
        <v>5954</v>
      </c>
      <c r="W7" s="1194"/>
      <c r="X7" s="1194"/>
      <c r="Y7" s="1194"/>
      <c r="Z7" s="1194"/>
      <c r="AA7" s="1194">
        <v>109</v>
      </c>
      <c r="AB7" s="1194"/>
      <c r="AC7" s="1194"/>
      <c r="AD7" s="1194"/>
      <c r="AE7" s="1195"/>
      <c r="AF7" s="1196">
        <v>109</v>
      </c>
      <c r="AG7" s="1197"/>
      <c r="AH7" s="1197"/>
      <c r="AI7" s="1197"/>
      <c r="AJ7" s="1198"/>
      <c r="AK7" s="1180">
        <v>521</v>
      </c>
      <c r="AL7" s="1181"/>
      <c r="AM7" s="1181"/>
      <c r="AN7" s="1181"/>
      <c r="AO7" s="1181"/>
      <c r="AP7" s="1181">
        <v>9096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6063</v>
      </c>
      <c r="R23" s="1158"/>
      <c r="S23" s="1158"/>
      <c r="T23" s="1158"/>
      <c r="U23" s="1158"/>
      <c r="V23" s="1158">
        <v>5954</v>
      </c>
      <c r="W23" s="1158"/>
      <c r="X23" s="1158"/>
      <c r="Y23" s="1158"/>
      <c r="Z23" s="1158"/>
      <c r="AA23" s="1158">
        <v>109</v>
      </c>
      <c r="AB23" s="1158"/>
      <c r="AC23" s="1158"/>
      <c r="AD23" s="1158"/>
      <c r="AE23" s="1159"/>
      <c r="AF23" s="1160">
        <v>109</v>
      </c>
      <c r="AG23" s="1158"/>
      <c r="AH23" s="1158"/>
      <c r="AI23" s="1158"/>
      <c r="AJ23" s="1161"/>
      <c r="AK23" s="1162"/>
      <c r="AL23" s="1163"/>
      <c r="AM23" s="1163"/>
      <c r="AN23" s="1163"/>
      <c r="AO23" s="1163"/>
      <c r="AP23" s="1158">
        <v>862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862</v>
      </c>
      <c r="R28" s="1143"/>
      <c r="S28" s="1143"/>
      <c r="T28" s="1143"/>
      <c r="U28" s="1143"/>
      <c r="V28" s="1143">
        <v>860</v>
      </c>
      <c r="W28" s="1143"/>
      <c r="X28" s="1143"/>
      <c r="Y28" s="1143"/>
      <c r="Z28" s="1143"/>
      <c r="AA28" s="1143">
        <v>2</v>
      </c>
      <c r="AB28" s="1143"/>
      <c r="AC28" s="1143"/>
      <c r="AD28" s="1143"/>
      <c r="AE28" s="1144"/>
      <c r="AF28" s="1145">
        <v>2</v>
      </c>
      <c r="AG28" s="1143"/>
      <c r="AH28" s="1143"/>
      <c r="AI28" s="1143"/>
      <c r="AJ28" s="1146"/>
      <c r="AK28" s="1147">
        <v>59</v>
      </c>
      <c r="AL28" s="1135"/>
      <c r="AM28" s="1135"/>
      <c r="AN28" s="1135"/>
      <c r="AO28" s="1135"/>
      <c r="AP28" s="1135"/>
      <c r="AQ28" s="1135"/>
      <c r="AR28" s="1135"/>
      <c r="AS28" s="1135"/>
      <c r="AT28" s="1135"/>
      <c r="AU28" s="1135"/>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399</v>
      </c>
      <c r="C29" s="1121"/>
      <c r="D29" s="1121"/>
      <c r="E29" s="1121"/>
      <c r="F29" s="1121"/>
      <c r="G29" s="1121"/>
      <c r="H29" s="1121"/>
      <c r="I29" s="1121"/>
      <c r="J29" s="1121"/>
      <c r="K29" s="1121"/>
      <c r="L29" s="1121"/>
      <c r="M29" s="1121"/>
      <c r="N29" s="1121"/>
      <c r="O29" s="1121"/>
      <c r="P29" s="1122"/>
      <c r="Q29" s="1132">
        <v>104</v>
      </c>
      <c r="R29" s="1133"/>
      <c r="S29" s="1133"/>
      <c r="T29" s="1133"/>
      <c r="U29" s="1133"/>
      <c r="V29" s="1133">
        <v>104</v>
      </c>
      <c r="W29" s="1133"/>
      <c r="X29" s="1133"/>
      <c r="Y29" s="1133"/>
      <c r="Z29" s="1133"/>
      <c r="AA29" s="1133">
        <v>0</v>
      </c>
      <c r="AB29" s="1133"/>
      <c r="AC29" s="1133"/>
      <c r="AD29" s="1133"/>
      <c r="AE29" s="1134"/>
      <c r="AF29" s="1126">
        <v>0</v>
      </c>
      <c r="AG29" s="1127"/>
      <c r="AH29" s="1127"/>
      <c r="AI29" s="1127"/>
      <c r="AJ29" s="1128"/>
      <c r="AK29" s="1069">
        <v>31</v>
      </c>
      <c r="AL29" s="1060"/>
      <c r="AM29" s="1060"/>
      <c r="AN29" s="1060"/>
      <c r="AO29" s="1060"/>
      <c r="AP29" s="1060"/>
      <c r="AQ29" s="1060"/>
      <c r="AR29" s="1060"/>
      <c r="AS29" s="1060"/>
      <c r="AT29" s="1060"/>
      <c r="AU29" s="1060"/>
      <c r="AV29" s="1060"/>
      <c r="AW29" s="1060"/>
      <c r="AX29" s="1060"/>
      <c r="AY29" s="1060"/>
      <c r="AZ29" s="1131" t="s">
        <v>580</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400</v>
      </c>
      <c r="C30" s="1121"/>
      <c r="D30" s="1121"/>
      <c r="E30" s="1121"/>
      <c r="F30" s="1121"/>
      <c r="G30" s="1121"/>
      <c r="H30" s="1121"/>
      <c r="I30" s="1121"/>
      <c r="J30" s="1121"/>
      <c r="K30" s="1121"/>
      <c r="L30" s="1121"/>
      <c r="M30" s="1121"/>
      <c r="N30" s="1121"/>
      <c r="O30" s="1121"/>
      <c r="P30" s="1122"/>
      <c r="Q30" s="1132">
        <v>221</v>
      </c>
      <c r="R30" s="1133"/>
      <c r="S30" s="1133"/>
      <c r="T30" s="1133"/>
      <c r="U30" s="1133"/>
      <c r="V30" s="1133">
        <v>221</v>
      </c>
      <c r="W30" s="1133"/>
      <c r="X30" s="1133"/>
      <c r="Y30" s="1133"/>
      <c r="Z30" s="1133"/>
      <c r="AA30" s="1133">
        <v>0</v>
      </c>
      <c r="AB30" s="1133"/>
      <c r="AC30" s="1133"/>
      <c r="AD30" s="1133"/>
      <c r="AE30" s="1134"/>
      <c r="AF30" s="1126">
        <v>0</v>
      </c>
      <c r="AG30" s="1127"/>
      <c r="AH30" s="1127"/>
      <c r="AI30" s="1127"/>
      <c r="AJ30" s="1128"/>
      <c r="AK30" s="1069">
        <v>40</v>
      </c>
      <c r="AL30" s="1060"/>
      <c r="AM30" s="1060"/>
      <c r="AN30" s="1060"/>
      <c r="AO30" s="1060"/>
      <c r="AP30" s="1060"/>
      <c r="AQ30" s="1060"/>
      <c r="AR30" s="1060"/>
      <c r="AS30" s="1060"/>
      <c r="AT30" s="1060"/>
      <c r="AU30" s="1060"/>
      <c r="AV30" s="1060"/>
      <c r="AW30" s="1060"/>
      <c r="AX30" s="1060"/>
      <c r="AY30" s="1060"/>
      <c r="AZ30" s="1131" t="s">
        <v>580</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401</v>
      </c>
      <c r="C31" s="1121"/>
      <c r="D31" s="1121"/>
      <c r="E31" s="1121"/>
      <c r="F31" s="1121"/>
      <c r="G31" s="1121"/>
      <c r="H31" s="1121"/>
      <c r="I31" s="1121"/>
      <c r="J31" s="1121"/>
      <c r="K31" s="1121"/>
      <c r="L31" s="1121"/>
      <c r="M31" s="1121"/>
      <c r="N31" s="1121"/>
      <c r="O31" s="1121"/>
      <c r="P31" s="1122"/>
      <c r="Q31" s="1132">
        <v>1024</v>
      </c>
      <c r="R31" s="1133"/>
      <c r="S31" s="1133"/>
      <c r="T31" s="1133"/>
      <c r="U31" s="1133"/>
      <c r="V31" s="1133">
        <v>1005</v>
      </c>
      <c r="W31" s="1133"/>
      <c r="X31" s="1133"/>
      <c r="Y31" s="1133"/>
      <c r="Z31" s="1133"/>
      <c r="AA31" s="1133">
        <v>19</v>
      </c>
      <c r="AB31" s="1133"/>
      <c r="AC31" s="1133"/>
      <c r="AD31" s="1133"/>
      <c r="AE31" s="1134"/>
      <c r="AF31" s="1126">
        <v>19</v>
      </c>
      <c r="AG31" s="1127"/>
      <c r="AH31" s="1127"/>
      <c r="AI31" s="1127"/>
      <c r="AJ31" s="1128"/>
      <c r="AK31" s="1069">
        <v>158</v>
      </c>
      <c r="AL31" s="1060"/>
      <c r="AM31" s="1060"/>
      <c r="AN31" s="1060"/>
      <c r="AO31" s="1060"/>
      <c r="AP31" s="1060"/>
      <c r="AQ31" s="1060"/>
      <c r="AR31" s="1060"/>
      <c r="AS31" s="1060"/>
      <c r="AT31" s="1060"/>
      <c r="AU31" s="1060"/>
      <c r="AV31" s="1060"/>
      <c r="AW31" s="1060"/>
      <c r="AX31" s="1060"/>
      <c r="AY31" s="1060"/>
      <c r="AZ31" s="1131" t="s">
        <v>580</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402</v>
      </c>
      <c r="C32" s="1121"/>
      <c r="D32" s="1121"/>
      <c r="E32" s="1121"/>
      <c r="F32" s="1121"/>
      <c r="G32" s="1121"/>
      <c r="H32" s="1121"/>
      <c r="I32" s="1121"/>
      <c r="J32" s="1121"/>
      <c r="K32" s="1121"/>
      <c r="L32" s="1121"/>
      <c r="M32" s="1121"/>
      <c r="N32" s="1121"/>
      <c r="O32" s="1121"/>
      <c r="P32" s="1122"/>
      <c r="Q32" s="1132">
        <v>294</v>
      </c>
      <c r="R32" s="1133"/>
      <c r="S32" s="1133"/>
      <c r="T32" s="1133"/>
      <c r="U32" s="1133"/>
      <c r="V32" s="1133">
        <v>2</v>
      </c>
      <c r="W32" s="1133"/>
      <c r="X32" s="1133"/>
      <c r="Y32" s="1133"/>
      <c r="Z32" s="1133"/>
      <c r="AA32" s="1133">
        <v>292</v>
      </c>
      <c r="AB32" s="1133"/>
      <c r="AC32" s="1133"/>
      <c r="AD32" s="1133"/>
      <c r="AE32" s="1134"/>
      <c r="AF32" s="1126">
        <v>292</v>
      </c>
      <c r="AG32" s="1127"/>
      <c r="AH32" s="1127"/>
      <c r="AI32" s="1127"/>
      <c r="AJ32" s="1128"/>
      <c r="AK32" s="1069">
        <v>0</v>
      </c>
      <c r="AL32" s="1060"/>
      <c r="AM32" s="1060"/>
      <c r="AN32" s="1060"/>
      <c r="AO32" s="1060"/>
      <c r="AP32" s="1060">
        <v>457</v>
      </c>
      <c r="AQ32" s="1060"/>
      <c r="AR32" s="1060"/>
      <c r="AS32" s="1060"/>
      <c r="AT32" s="1060"/>
      <c r="AU32" s="1060"/>
      <c r="AV32" s="1060"/>
      <c r="AW32" s="1060"/>
      <c r="AX32" s="1060"/>
      <c r="AY32" s="1060"/>
      <c r="AZ32" s="1131" t="s">
        <v>580</v>
      </c>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404</v>
      </c>
      <c r="C33" s="1121"/>
      <c r="D33" s="1121"/>
      <c r="E33" s="1121"/>
      <c r="F33" s="1121"/>
      <c r="G33" s="1121"/>
      <c r="H33" s="1121"/>
      <c r="I33" s="1121"/>
      <c r="J33" s="1121"/>
      <c r="K33" s="1121"/>
      <c r="L33" s="1121"/>
      <c r="M33" s="1121"/>
      <c r="N33" s="1121"/>
      <c r="O33" s="1121"/>
      <c r="P33" s="1122"/>
      <c r="Q33" s="1132">
        <v>104</v>
      </c>
      <c r="R33" s="1133"/>
      <c r="S33" s="1133"/>
      <c r="T33" s="1133"/>
      <c r="U33" s="1133"/>
      <c r="V33" s="1133">
        <v>104</v>
      </c>
      <c r="W33" s="1133"/>
      <c r="X33" s="1133"/>
      <c r="Y33" s="1133"/>
      <c r="Z33" s="1133"/>
      <c r="AA33" s="1133">
        <v>0</v>
      </c>
      <c r="AB33" s="1133"/>
      <c r="AC33" s="1133"/>
      <c r="AD33" s="1133"/>
      <c r="AE33" s="1134"/>
      <c r="AF33" s="1126">
        <v>0</v>
      </c>
      <c r="AG33" s="1127"/>
      <c r="AH33" s="1127"/>
      <c r="AI33" s="1127"/>
      <c r="AJ33" s="1128"/>
      <c r="AK33" s="1069">
        <v>47</v>
      </c>
      <c r="AL33" s="1060"/>
      <c r="AM33" s="1060"/>
      <c r="AN33" s="1060"/>
      <c r="AO33" s="1060"/>
      <c r="AP33" s="1060">
        <v>208</v>
      </c>
      <c r="AQ33" s="1060"/>
      <c r="AR33" s="1060"/>
      <c r="AS33" s="1060"/>
      <c r="AT33" s="1060"/>
      <c r="AU33" s="1060">
        <v>35</v>
      </c>
      <c r="AV33" s="1060"/>
      <c r="AW33" s="1060"/>
      <c r="AX33" s="1060"/>
      <c r="AY33" s="1060"/>
      <c r="AZ33" s="1131" t="s">
        <v>580</v>
      </c>
      <c r="BA33" s="1131"/>
      <c r="BB33" s="1131"/>
      <c r="BC33" s="1131"/>
      <c r="BD33" s="1131"/>
      <c r="BE33" s="1115" t="s">
        <v>405</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406</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314</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491259</v>
      </c>
      <c r="AB110" s="976"/>
      <c r="AC110" s="976"/>
      <c r="AD110" s="976"/>
      <c r="AE110" s="977"/>
      <c r="AF110" s="978">
        <v>631061</v>
      </c>
      <c r="AG110" s="976"/>
      <c r="AH110" s="976"/>
      <c r="AI110" s="976"/>
      <c r="AJ110" s="977"/>
      <c r="AK110" s="978">
        <v>809097</v>
      </c>
      <c r="AL110" s="976"/>
      <c r="AM110" s="976"/>
      <c r="AN110" s="976"/>
      <c r="AO110" s="977"/>
      <c r="AP110" s="979">
        <v>30.7</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8200953</v>
      </c>
      <c r="BR110" s="923"/>
      <c r="BS110" s="923"/>
      <c r="BT110" s="923"/>
      <c r="BU110" s="923"/>
      <c r="BV110" s="923">
        <v>8826332</v>
      </c>
      <c r="BW110" s="923"/>
      <c r="BX110" s="923"/>
      <c r="BY110" s="923"/>
      <c r="BZ110" s="923"/>
      <c r="CA110" s="923">
        <v>9096385</v>
      </c>
      <c r="CB110" s="923"/>
      <c r="CC110" s="923"/>
      <c r="CD110" s="923"/>
      <c r="CE110" s="923"/>
      <c r="CF110" s="947">
        <v>345.5</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408</v>
      </c>
      <c r="DH110" s="923"/>
      <c r="DI110" s="923"/>
      <c r="DJ110" s="923"/>
      <c r="DK110" s="923"/>
      <c r="DL110" s="923" t="s">
        <v>408</v>
      </c>
      <c r="DM110" s="923"/>
      <c r="DN110" s="923"/>
      <c r="DO110" s="923"/>
      <c r="DP110" s="923"/>
      <c r="DQ110" s="923" t="s">
        <v>433</v>
      </c>
      <c r="DR110" s="923"/>
      <c r="DS110" s="923"/>
      <c r="DT110" s="923"/>
      <c r="DU110" s="923"/>
      <c r="DV110" s="924" t="s">
        <v>408</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408</v>
      </c>
      <c r="AB111" s="1004"/>
      <c r="AC111" s="1004"/>
      <c r="AD111" s="1004"/>
      <c r="AE111" s="1005"/>
      <c r="AF111" s="1006" t="s">
        <v>433</v>
      </c>
      <c r="AG111" s="1004"/>
      <c r="AH111" s="1004"/>
      <c r="AI111" s="1004"/>
      <c r="AJ111" s="1005"/>
      <c r="AK111" s="1006" t="s">
        <v>408</v>
      </c>
      <c r="AL111" s="1004"/>
      <c r="AM111" s="1004"/>
      <c r="AN111" s="1004"/>
      <c r="AO111" s="1005"/>
      <c r="AP111" s="1007" t="s">
        <v>408</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437</v>
      </c>
      <c r="BW111" s="895"/>
      <c r="BX111" s="895"/>
      <c r="BY111" s="895"/>
      <c r="BZ111" s="895"/>
      <c r="CA111" s="895" t="s">
        <v>408</v>
      </c>
      <c r="CB111" s="895"/>
      <c r="CC111" s="895"/>
      <c r="CD111" s="895"/>
      <c r="CE111" s="895"/>
      <c r="CF111" s="956" t="s">
        <v>408</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408</v>
      </c>
      <c r="DR111" s="895"/>
      <c r="DS111" s="895"/>
      <c r="DT111" s="895"/>
      <c r="DU111" s="895"/>
      <c r="DV111" s="872" t="s">
        <v>437</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437</v>
      </c>
      <c r="AG112" s="858"/>
      <c r="AH112" s="858"/>
      <c r="AI112" s="858"/>
      <c r="AJ112" s="859"/>
      <c r="AK112" s="860" t="s">
        <v>437</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238558</v>
      </c>
      <c r="BR112" s="895"/>
      <c r="BS112" s="895"/>
      <c r="BT112" s="895"/>
      <c r="BU112" s="895"/>
      <c r="BV112" s="895">
        <v>183877</v>
      </c>
      <c r="BW112" s="895"/>
      <c r="BX112" s="895"/>
      <c r="BY112" s="895"/>
      <c r="BZ112" s="895"/>
      <c r="CA112" s="895">
        <v>144906</v>
      </c>
      <c r="CB112" s="895"/>
      <c r="CC112" s="895"/>
      <c r="CD112" s="895"/>
      <c r="CE112" s="895"/>
      <c r="CF112" s="956">
        <v>5.5</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408</v>
      </c>
      <c r="DH112" s="895"/>
      <c r="DI112" s="895"/>
      <c r="DJ112" s="895"/>
      <c r="DK112" s="895"/>
      <c r="DL112" s="895" t="s">
        <v>408</v>
      </c>
      <c r="DM112" s="895"/>
      <c r="DN112" s="895"/>
      <c r="DO112" s="895"/>
      <c r="DP112" s="895"/>
      <c r="DQ112" s="895" t="s">
        <v>442</v>
      </c>
      <c r="DR112" s="895"/>
      <c r="DS112" s="895"/>
      <c r="DT112" s="895"/>
      <c r="DU112" s="895"/>
      <c r="DV112" s="872" t="s">
        <v>437</v>
      </c>
      <c r="DW112" s="872"/>
      <c r="DX112" s="872"/>
      <c r="DY112" s="872"/>
      <c r="DZ112" s="873"/>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53903</v>
      </c>
      <c r="AB113" s="1004"/>
      <c r="AC113" s="1004"/>
      <c r="AD113" s="1004"/>
      <c r="AE113" s="1005"/>
      <c r="AF113" s="1006">
        <v>36788</v>
      </c>
      <c r="AG113" s="1004"/>
      <c r="AH113" s="1004"/>
      <c r="AI113" s="1004"/>
      <c r="AJ113" s="1005"/>
      <c r="AK113" s="1006">
        <v>35385</v>
      </c>
      <c r="AL113" s="1004"/>
      <c r="AM113" s="1004"/>
      <c r="AN113" s="1004"/>
      <c r="AO113" s="1005"/>
      <c r="AP113" s="1007">
        <v>1.3</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8560</v>
      </c>
      <c r="BR113" s="895"/>
      <c r="BS113" s="895"/>
      <c r="BT113" s="895"/>
      <c r="BU113" s="895"/>
      <c r="BV113" s="895">
        <v>2284</v>
      </c>
      <c r="BW113" s="895"/>
      <c r="BX113" s="895"/>
      <c r="BY113" s="895"/>
      <c r="BZ113" s="895"/>
      <c r="CA113" s="895">
        <v>2246</v>
      </c>
      <c r="CB113" s="895"/>
      <c r="CC113" s="895"/>
      <c r="CD113" s="895"/>
      <c r="CE113" s="895"/>
      <c r="CF113" s="956">
        <v>0.1</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408</v>
      </c>
      <c r="DR113" s="858"/>
      <c r="DS113" s="858"/>
      <c r="DT113" s="858"/>
      <c r="DU113" s="859"/>
      <c r="DV113" s="905" t="s">
        <v>408</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2323</v>
      </c>
      <c r="AB114" s="858"/>
      <c r="AC114" s="858"/>
      <c r="AD114" s="858"/>
      <c r="AE114" s="859"/>
      <c r="AF114" s="860">
        <v>2285</v>
      </c>
      <c r="AG114" s="858"/>
      <c r="AH114" s="858"/>
      <c r="AI114" s="858"/>
      <c r="AJ114" s="859"/>
      <c r="AK114" s="860">
        <v>2246</v>
      </c>
      <c r="AL114" s="858"/>
      <c r="AM114" s="858"/>
      <c r="AN114" s="858"/>
      <c r="AO114" s="859"/>
      <c r="AP114" s="905">
        <v>0.1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838506</v>
      </c>
      <c r="BR114" s="895"/>
      <c r="BS114" s="895"/>
      <c r="BT114" s="895"/>
      <c r="BU114" s="895"/>
      <c r="BV114" s="895">
        <v>803938</v>
      </c>
      <c r="BW114" s="895"/>
      <c r="BX114" s="895"/>
      <c r="BY114" s="895"/>
      <c r="BZ114" s="895"/>
      <c r="CA114" s="895">
        <v>789904</v>
      </c>
      <c r="CB114" s="895"/>
      <c r="CC114" s="895"/>
      <c r="CD114" s="895"/>
      <c r="CE114" s="895"/>
      <c r="CF114" s="956">
        <v>30</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442</v>
      </c>
      <c r="DM114" s="858"/>
      <c r="DN114" s="858"/>
      <c r="DO114" s="858"/>
      <c r="DP114" s="859"/>
      <c r="DQ114" s="860" t="s">
        <v>439</v>
      </c>
      <c r="DR114" s="858"/>
      <c r="DS114" s="858"/>
      <c r="DT114" s="858"/>
      <c r="DU114" s="859"/>
      <c r="DV114" s="905" t="s">
        <v>408</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2530</v>
      </c>
      <c r="AB115" s="1004"/>
      <c r="AC115" s="1004"/>
      <c r="AD115" s="1004"/>
      <c r="AE115" s="1005"/>
      <c r="AF115" s="1006" t="s">
        <v>433</v>
      </c>
      <c r="AG115" s="1004"/>
      <c r="AH115" s="1004"/>
      <c r="AI115" s="1004"/>
      <c r="AJ115" s="1005"/>
      <c r="AK115" s="1006" t="s">
        <v>437</v>
      </c>
      <c r="AL115" s="1004"/>
      <c r="AM115" s="1004"/>
      <c r="AN115" s="1004"/>
      <c r="AO115" s="1005"/>
      <c r="AP115" s="1007" t="s">
        <v>442</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18003</v>
      </c>
      <c r="BR115" s="895"/>
      <c r="BS115" s="895"/>
      <c r="BT115" s="895"/>
      <c r="BU115" s="895"/>
      <c r="BV115" s="895" t="s">
        <v>437</v>
      </c>
      <c r="BW115" s="895"/>
      <c r="BX115" s="895"/>
      <c r="BY115" s="895"/>
      <c r="BZ115" s="895"/>
      <c r="CA115" s="895" t="s">
        <v>437</v>
      </c>
      <c r="CB115" s="895"/>
      <c r="CC115" s="895"/>
      <c r="CD115" s="895"/>
      <c r="CE115" s="895"/>
      <c r="CF115" s="956" t="s">
        <v>442</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436</v>
      </c>
      <c r="DM115" s="858"/>
      <c r="DN115" s="858"/>
      <c r="DO115" s="858"/>
      <c r="DP115" s="859"/>
      <c r="DQ115" s="860" t="s">
        <v>442</v>
      </c>
      <c r="DR115" s="858"/>
      <c r="DS115" s="858"/>
      <c r="DT115" s="858"/>
      <c r="DU115" s="859"/>
      <c r="DV115" s="905" t="s">
        <v>387</v>
      </c>
      <c r="DW115" s="906"/>
      <c r="DX115" s="906"/>
      <c r="DY115" s="906"/>
      <c r="DZ115" s="907"/>
    </row>
    <row r="116" spans="1:130" s="246" customFormat="1" ht="26.25" customHeight="1">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210</v>
      </c>
      <c r="AB116" s="858"/>
      <c r="AC116" s="858"/>
      <c r="AD116" s="858"/>
      <c r="AE116" s="859"/>
      <c r="AF116" s="860">
        <v>361</v>
      </c>
      <c r="AG116" s="858"/>
      <c r="AH116" s="858"/>
      <c r="AI116" s="858"/>
      <c r="AJ116" s="859"/>
      <c r="AK116" s="860">
        <v>444</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442</v>
      </c>
      <c r="BW116" s="895"/>
      <c r="BX116" s="895"/>
      <c r="BY116" s="895"/>
      <c r="BZ116" s="895"/>
      <c r="CA116" s="895" t="s">
        <v>408</v>
      </c>
      <c r="CB116" s="895"/>
      <c r="CC116" s="895"/>
      <c r="CD116" s="895"/>
      <c r="CE116" s="895"/>
      <c r="CF116" s="956" t="s">
        <v>408</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408</v>
      </c>
      <c r="DH116" s="858"/>
      <c r="DI116" s="858"/>
      <c r="DJ116" s="858"/>
      <c r="DK116" s="859"/>
      <c r="DL116" s="860" t="s">
        <v>408</v>
      </c>
      <c r="DM116" s="858"/>
      <c r="DN116" s="858"/>
      <c r="DO116" s="858"/>
      <c r="DP116" s="859"/>
      <c r="DQ116" s="860" t="s">
        <v>437</v>
      </c>
      <c r="DR116" s="858"/>
      <c r="DS116" s="858"/>
      <c r="DT116" s="858"/>
      <c r="DU116" s="859"/>
      <c r="DV116" s="905" t="s">
        <v>408</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550225</v>
      </c>
      <c r="AB117" s="990"/>
      <c r="AC117" s="990"/>
      <c r="AD117" s="990"/>
      <c r="AE117" s="991"/>
      <c r="AF117" s="992">
        <v>670495</v>
      </c>
      <c r="AG117" s="990"/>
      <c r="AH117" s="990"/>
      <c r="AI117" s="990"/>
      <c r="AJ117" s="991"/>
      <c r="AK117" s="992">
        <v>847172</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387</v>
      </c>
      <c r="BW117" s="895"/>
      <c r="BX117" s="895"/>
      <c r="BY117" s="895"/>
      <c r="BZ117" s="895"/>
      <c r="CA117" s="895" t="s">
        <v>437</v>
      </c>
      <c r="CB117" s="895"/>
      <c r="CC117" s="895"/>
      <c r="CD117" s="895"/>
      <c r="CE117" s="895"/>
      <c r="CF117" s="956" t="s">
        <v>387</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442</v>
      </c>
      <c r="DM117" s="858"/>
      <c r="DN117" s="858"/>
      <c r="DO117" s="858"/>
      <c r="DP117" s="859"/>
      <c r="DQ117" s="860" t="s">
        <v>387</v>
      </c>
      <c r="DR117" s="858"/>
      <c r="DS117" s="858"/>
      <c r="DT117" s="858"/>
      <c r="DU117" s="859"/>
      <c r="DV117" s="905" t="s">
        <v>442</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442</v>
      </c>
      <c r="BW118" s="926"/>
      <c r="BX118" s="926"/>
      <c r="BY118" s="926"/>
      <c r="BZ118" s="926"/>
      <c r="CA118" s="926" t="s">
        <v>437</v>
      </c>
      <c r="CB118" s="926"/>
      <c r="CC118" s="926"/>
      <c r="CD118" s="926"/>
      <c r="CE118" s="926"/>
      <c r="CF118" s="956" t="s">
        <v>408</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387</v>
      </c>
      <c r="DM118" s="858"/>
      <c r="DN118" s="858"/>
      <c r="DO118" s="858"/>
      <c r="DP118" s="859"/>
      <c r="DQ118" s="860" t="s">
        <v>437</v>
      </c>
      <c r="DR118" s="858"/>
      <c r="DS118" s="858"/>
      <c r="DT118" s="858"/>
      <c r="DU118" s="859"/>
      <c r="DV118" s="905" t="s">
        <v>437</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442</v>
      </c>
      <c r="AB119" s="976"/>
      <c r="AC119" s="976"/>
      <c r="AD119" s="976"/>
      <c r="AE119" s="977"/>
      <c r="AF119" s="978" t="s">
        <v>437</v>
      </c>
      <c r="AG119" s="976"/>
      <c r="AH119" s="976"/>
      <c r="AI119" s="976"/>
      <c r="AJ119" s="977"/>
      <c r="AK119" s="978" t="s">
        <v>442</v>
      </c>
      <c r="AL119" s="976"/>
      <c r="AM119" s="976"/>
      <c r="AN119" s="976"/>
      <c r="AO119" s="977"/>
      <c r="AP119" s="979" t="s">
        <v>437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9304580</v>
      </c>
      <c r="BR119" s="926"/>
      <c r="BS119" s="926"/>
      <c r="BT119" s="926"/>
      <c r="BU119" s="926"/>
      <c r="BV119" s="926">
        <v>9816431</v>
      </c>
      <c r="BW119" s="926"/>
      <c r="BX119" s="926"/>
      <c r="BY119" s="926"/>
      <c r="BZ119" s="926"/>
      <c r="CA119" s="926">
        <v>10033441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387</v>
      </c>
      <c r="DH119" s="841"/>
      <c r="DI119" s="841"/>
      <c r="DJ119" s="841"/>
      <c r="DK119" s="842"/>
      <c r="DL119" s="843" t="s">
        <v>437</v>
      </c>
      <c r="DM119" s="841"/>
      <c r="DN119" s="841"/>
      <c r="DO119" s="841"/>
      <c r="DP119" s="842"/>
      <c r="DQ119" s="843" t="s">
        <v>408</v>
      </c>
      <c r="DR119" s="841"/>
      <c r="DS119" s="841"/>
      <c r="DT119" s="841"/>
      <c r="DU119" s="842"/>
      <c r="DV119" s="929" t="s">
        <v>408</v>
      </c>
      <c r="DW119" s="930"/>
      <c r="DX119" s="930"/>
      <c r="DY119" s="930"/>
      <c r="DZ119" s="931"/>
    </row>
    <row r="120" spans="1:130" s="246" customFormat="1" ht="26.25" customHeight="1">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408</v>
      </c>
      <c r="AB120" s="858"/>
      <c r="AC120" s="858"/>
      <c r="AD120" s="858"/>
      <c r="AE120" s="859"/>
      <c r="AF120" s="860" t="s">
        <v>437</v>
      </c>
      <c r="AG120" s="858"/>
      <c r="AH120" s="858"/>
      <c r="AI120" s="858"/>
      <c r="AJ120" s="859"/>
      <c r="AK120" s="860" t="s">
        <v>437</v>
      </c>
      <c r="AL120" s="858"/>
      <c r="AM120" s="858"/>
      <c r="AN120" s="858"/>
      <c r="AO120" s="859"/>
      <c r="AP120" s="905" t="s">
        <v>408</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3458463</v>
      </c>
      <c r="BR120" s="923"/>
      <c r="BS120" s="923"/>
      <c r="BT120" s="923"/>
      <c r="BU120" s="923"/>
      <c r="BV120" s="923">
        <v>3052224</v>
      </c>
      <c r="BW120" s="923"/>
      <c r="BX120" s="923"/>
      <c r="BY120" s="923"/>
      <c r="BZ120" s="923"/>
      <c r="CA120" s="923">
        <v>2918528</v>
      </c>
      <c r="CB120" s="923"/>
      <c r="CC120" s="923"/>
      <c r="CD120" s="923"/>
      <c r="CE120" s="923"/>
      <c r="CF120" s="947">
        <v>110.8</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238558</v>
      </c>
      <c r="DH120" s="923"/>
      <c r="DI120" s="923"/>
      <c r="DJ120" s="923"/>
      <c r="DK120" s="923"/>
      <c r="DL120" s="923">
        <v>183877</v>
      </c>
      <c r="DM120" s="923"/>
      <c r="DN120" s="923"/>
      <c r="DO120" s="923"/>
      <c r="DP120" s="923"/>
      <c r="DQ120" s="923">
        <v>144906</v>
      </c>
      <c r="DR120" s="923"/>
      <c r="DS120" s="923"/>
      <c r="DT120" s="923"/>
      <c r="DU120" s="923"/>
      <c r="DV120" s="924">
        <v>5.5</v>
      </c>
      <c r="DW120" s="924"/>
      <c r="DX120" s="924"/>
      <c r="DY120" s="924"/>
      <c r="DZ120" s="925"/>
    </row>
    <row r="121" spans="1:130" s="246" customFormat="1" ht="26.25" customHeight="1">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408</v>
      </c>
      <c r="AB121" s="858"/>
      <c r="AC121" s="858"/>
      <c r="AD121" s="858"/>
      <c r="AE121" s="859"/>
      <c r="AF121" s="860" t="s">
        <v>408</v>
      </c>
      <c r="AG121" s="858"/>
      <c r="AH121" s="858"/>
      <c r="AI121" s="858"/>
      <c r="AJ121" s="859"/>
      <c r="AK121" s="860" t="s">
        <v>408</v>
      </c>
      <c r="AL121" s="858"/>
      <c r="AM121" s="858"/>
      <c r="AN121" s="858"/>
      <c r="AO121" s="859"/>
      <c r="AP121" s="905" t="s">
        <v>442</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795693</v>
      </c>
      <c r="BR121" s="895"/>
      <c r="BS121" s="895"/>
      <c r="BT121" s="895"/>
      <c r="BU121" s="895"/>
      <c r="BV121" s="895">
        <v>765836</v>
      </c>
      <c r="BW121" s="895"/>
      <c r="BX121" s="895"/>
      <c r="BY121" s="895"/>
      <c r="BZ121" s="895"/>
      <c r="CA121" s="895">
        <v>721803</v>
      </c>
      <c r="CB121" s="895"/>
      <c r="CC121" s="895"/>
      <c r="CD121" s="895"/>
      <c r="CE121" s="895"/>
      <c r="CF121" s="956">
        <v>27.4</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442</v>
      </c>
      <c r="DH121" s="895"/>
      <c r="DI121" s="895"/>
      <c r="DJ121" s="895"/>
      <c r="DK121" s="895"/>
      <c r="DL121" s="895" t="s">
        <v>437</v>
      </c>
      <c r="DM121" s="895"/>
      <c r="DN121" s="895"/>
      <c r="DO121" s="895"/>
      <c r="DP121" s="895"/>
      <c r="DQ121" s="895" t="s">
        <v>442</v>
      </c>
      <c r="DR121" s="895"/>
      <c r="DS121" s="895"/>
      <c r="DT121" s="895"/>
      <c r="DU121" s="895"/>
      <c r="DV121" s="872" t="s">
        <v>437</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387</v>
      </c>
      <c r="AG122" s="858"/>
      <c r="AH122" s="858"/>
      <c r="AI122" s="858"/>
      <c r="AJ122" s="859"/>
      <c r="AK122" s="860" t="s">
        <v>442</v>
      </c>
      <c r="AL122" s="858"/>
      <c r="AM122" s="858"/>
      <c r="AN122" s="858"/>
      <c r="AO122" s="859"/>
      <c r="AP122" s="905" t="s">
        <v>387</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5401086</v>
      </c>
      <c r="BR122" s="926"/>
      <c r="BS122" s="926"/>
      <c r="BT122" s="926"/>
      <c r="BU122" s="926"/>
      <c r="BV122" s="926">
        <v>4990561</v>
      </c>
      <c r="BW122" s="926"/>
      <c r="BX122" s="926"/>
      <c r="BY122" s="926"/>
      <c r="BZ122" s="926"/>
      <c r="CA122" s="926">
        <v>5692762</v>
      </c>
      <c r="CB122" s="926"/>
      <c r="CC122" s="926"/>
      <c r="CD122" s="926"/>
      <c r="CE122" s="926"/>
      <c r="CF122" s="927">
        <v>216.2</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408</v>
      </c>
      <c r="DH122" s="895"/>
      <c r="DI122" s="895"/>
      <c r="DJ122" s="895"/>
      <c r="DK122" s="895"/>
      <c r="DL122" s="895" t="s">
        <v>437</v>
      </c>
      <c r="DM122" s="895"/>
      <c r="DN122" s="895"/>
      <c r="DO122" s="895"/>
      <c r="DP122" s="895"/>
      <c r="DQ122" s="895" t="s">
        <v>408</v>
      </c>
      <c r="DR122" s="895"/>
      <c r="DS122" s="895"/>
      <c r="DT122" s="895"/>
      <c r="DU122" s="895"/>
      <c r="DV122" s="872" t="s">
        <v>408</v>
      </c>
      <c r="DW122" s="872"/>
      <c r="DX122" s="872"/>
      <c r="DY122" s="872"/>
      <c r="DZ122" s="873"/>
    </row>
    <row r="123" spans="1:130" s="246" customFormat="1" ht="26.25" customHeight="1">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2530</v>
      </c>
      <c r="AB123" s="858"/>
      <c r="AC123" s="858"/>
      <c r="AD123" s="858"/>
      <c r="AE123" s="859"/>
      <c r="AF123" s="860" t="s">
        <v>437</v>
      </c>
      <c r="AG123" s="858"/>
      <c r="AH123" s="858"/>
      <c r="AI123" s="858"/>
      <c r="AJ123" s="859"/>
      <c r="AK123" s="860" t="s">
        <v>408</v>
      </c>
      <c r="AL123" s="858"/>
      <c r="AM123" s="858"/>
      <c r="AN123" s="858"/>
      <c r="AO123" s="859"/>
      <c r="AP123" s="905" t="s">
        <v>387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9655242</v>
      </c>
      <c r="BR123" s="914"/>
      <c r="BS123" s="914"/>
      <c r="BT123" s="914"/>
      <c r="BU123" s="914"/>
      <c r="BV123" s="914">
        <v>8808621</v>
      </c>
      <c r="BW123" s="914"/>
      <c r="BX123" s="914"/>
      <c r="BY123" s="914"/>
      <c r="BZ123" s="914"/>
      <c r="CA123" s="914">
        <v>9333093</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408</v>
      </c>
      <c r="DH123" s="858"/>
      <c r="DI123" s="858"/>
      <c r="DJ123" s="858"/>
      <c r="DK123" s="859"/>
      <c r="DL123" s="860" t="s">
        <v>437</v>
      </c>
      <c r="DM123" s="858"/>
      <c r="DN123" s="858"/>
      <c r="DO123" s="858"/>
      <c r="DP123" s="859"/>
      <c r="DQ123" s="860" t="s">
        <v>387</v>
      </c>
      <c r="DR123" s="858"/>
      <c r="DS123" s="858"/>
      <c r="DT123" s="858"/>
      <c r="DU123" s="859"/>
      <c r="DV123" s="905" t="s">
        <v>387</v>
      </c>
      <c r="DW123" s="906"/>
      <c r="DX123" s="906"/>
      <c r="DY123" s="906"/>
      <c r="DZ123" s="907"/>
    </row>
    <row r="124" spans="1:130" s="246" customFormat="1" ht="26.25" customHeight="1" thickBot="1">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437</v>
      </c>
      <c r="AG124" s="858"/>
      <c r="AH124" s="858"/>
      <c r="AI124" s="858"/>
      <c r="AJ124" s="859"/>
      <c r="AK124" s="860" t="s">
        <v>408</v>
      </c>
      <c r="AL124" s="858"/>
      <c r="AM124" s="858"/>
      <c r="AN124" s="858"/>
      <c r="AO124" s="859"/>
      <c r="AP124" s="905" t="s">
        <v>408</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387</v>
      </c>
      <c r="BR124" s="912"/>
      <c r="BS124" s="912"/>
      <c r="BT124" s="912"/>
      <c r="BU124" s="912"/>
      <c r="BV124" s="912">
        <v>37.6</v>
      </c>
      <c r="BW124" s="912"/>
      <c r="BX124" s="912"/>
      <c r="BY124" s="912"/>
      <c r="BZ124" s="912"/>
      <c r="CA124" s="912">
        <v>26.5</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408</v>
      </c>
      <c r="DH124" s="841"/>
      <c r="DI124" s="841"/>
      <c r="DJ124" s="841"/>
      <c r="DK124" s="842"/>
      <c r="DL124" s="843" t="s">
        <v>408</v>
      </c>
      <c r="DM124" s="841"/>
      <c r="DN124" s="841"/>
      <c r="DO124" s="841"/>
      <c r="DP124" s="842"/>
      <c r="DQ124" s="843" t="s">
        <v>408</v>
      </c>
      <c r="DR124" s="841"/>
      <c r="DS124" s="841"/>
      <c r="DT124" s="841"/>
      <c r="DU124" s="842"/>
      <c r="DV124" s="929" t="s">
        <v>408</v>
      </c>
      <c r="DW124" s="930"/>
      <c r="DX124" s="930"/>
      <c r="DY124" s="930"/>
      <c r="DZ124" s="931"/>
    </row>
    <row r="125" spans="1:130" s="246" customFormat="1" ht="26.25" customHeight="1">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408</v>
      </c>
      <c r="AB125" s="858"/>
      <c r="AC125" s="858"/>
      <c r="AD125" s="858"/>
      <c r="AE125" s="859"/>
      <c r="AF125" s="860" t="s">
        <v>408</v>
      </c>
      <c r="AG125" s="858"/>
      <c r="AH125" s="858"/>
      <c r="AI125" s="858"/>
      <c r="AJ125" s="859"/>
      <c r="AK125" s="860" t="s">
        <v>408</v>
      </c>
      <c r="AL125" s="858"/>
      <c r="AM125" s="858"/>
      <c r="AN125" s="858"/>
      <c r="AO125" s="859"/>
      <c r="AP125" s="905" t="s">
        <v>408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408</v>
      </c>
      <c r="DH125" s="923"/>
      <c r="DI125" s="923"/>
      <c r="DJ125" s="923"/>
      <c r="DK125" s="923"/>
      <c r="DL125" s="923" t="s">
        <v>408</v>
      </c>
      <c r="DM125" s="923"/>
      <c r="DN125" s="923"/>
      <c r="DO125" s="923"/>
      <c r="DP125" s="923"/>
      <c r="DQ125" s="923" t="s">
        <v>408</v>
      </c>
      <c r="DR125" s="923"/>
      <c r="DS125" s="923"/>
      <c r="DT125" s="923"/>
      <c r="DU125" s="923"/>
      <c r="DV125" s="924" t="s">
        <v>408</v>
      </c>
      <c r="DW125" s="924"/>
      <c r="DX125" s="924"/>
      <c r="DY125" s="924"/>
      <c r="DZ125" s="925"/>
    </row>
    <row r="126" spans="1:130" s="246" customFormat="1" ht="26.25" customHeight="1" thickBot="1">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408</v>
      </c>
      <c r="AB126" s="858"/>
      <c r="AC126" s="858"/>
      <c r="AD126" s="858"/>
      <c r="AE126" s="859"/>
      <c r="AF126" s="860" t="s">
        <v>408</v>
      </c>
      <c r="AG126" s="858"/>
      <c r="AH126" s="858"/>
      <c r="AI126" s="858"/>
      <c r="AJ126" s="859"/>
      <c r="AK126" s="860" t="s">
        <v>408</v>
      </c>
      <c r="AL126" s="858"/>
      <c r="AM126" s="858"/>
      <c r="AN126" s="858"/>
      <c r="AO126" s="859"/>
      <c r="AP126" s="905" t="s">
        <v>408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18003</v>
      </c>
      <c r="DH126" s="895"/>
      <c r="DI126" s="895"/>
      <c r="DJ126" s="895"/>
      <c r="DK126" s="895"/>
      <c r="DL126" s="895" t="s">
        <v>408</v>
      </c>
      <c r="DM126" s="895"/>
      <c r="DN126" s="895"/>
      <c r="DO126" s="895"/>
      <c r="DP126" s="895"/>
      <c r="DQ126" s="895" t="s">
        <v>408</v>
      </c>
      <c r="DR126" s="895"/>
      <c r="DS126" s="895"/>
      <c r="DT126" s="895"/>
      <c r="DU126" s="895"/>
      <c r="DV126" s="872" t="s">
        <v>408</v>
      </c>
      <c r="DW126" s="872"/>
      <c r="DX126" s="872"/>
      <c r="DY126" s="872"/>
      <c r="DZ126" s="873"/>
    </row>
    <row r="127" spans="1:130" s="246" customFormat="1" ht="26.25" customHeight="1">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408</v>
      </c>
      <c r="AB127" s="858"/>
      <c r="AC127" s="858"/>
      <c r="AD127" s="858"/>
      <c r="AE127" s="859"/>
      <c r="AF127" s="860" t="s">
        <v>408</v>
      </c>
      <c r="AG127" s="858"/>
      <c r="AH127" s="858"/>
      <c r="AI127" s="858"/>
      <c r="AJ127" s="859"/>
      <c r="AK127" s="860" t="s">
        <v>408</v>
      </c>
      <c r="AL127" s="858"/>
      <c r="AM127" s="858"/>
      <c r="AN127" s="858"/>
      <c r="AO127" s="859"/>
      <c r="AP127" s="905" t="s">
        <v>408</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408</v>
      </c>
      <c r="DH127" s="895"/>
      <c r="DI127" s="895"/>
      <c r="DJ127" s="895"/>
      <c r="DK127" s="895"/>
      <c r="DL127" s="895" t="s">
        <v>408</v>
      </c>
      <c r="DM127" s="895"/>
      <c r="DN127" s="895"/>
      <c r="DO127" s="895"/>
      <c r="DP127" s="895"/>
      <c r="DQ127" s="895" t="s">
        <v>408</v>
      </c>
      <c r="DR127" s="895"/>
      <c r="DS127" s="895"/>
      <c r="DT127" s="895"/>
      <c r="DU127" s="895"/>
      <c r="DV127" s="872" t="s">
        <v>408</v>
      </c>
      <c r="DW127" s="872"/>
      <c r="DX127" s="872"/>
      <c r="DY127" s="872"/>
      <c r="DZ127" s="873"/>
    </row>
    <row r="128" spans="1:130" s="246" customFormat="1" ht="26.25" customHeight="1" thickBot="1">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45071</v>
      </c>
      <c r="AB128" s="879"/>
      <c r="AC128" s="879"/>
      <c r="AD128" s="879"/>
      <c r="AE128" s="880"/>
      <c r="AF128" s="881">
        <v>47516</v>
      </c>
      <c r="AG128" s="879"/>
      <c r="AH128" s="879"/>
      <c r="AI128" s="879"/>
      <c r="AJ128" s="880"/>
      <c r="AK128" s="881">
        <v>165106</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488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490</v>
      </c>
      <c r="DH128" s="869"/>
      <c r="DI128" s="869"/>
      <c r="DJ128" s="869"/>
      <c r="DK128" s="869"/>
      <c r="DL128" s="869" t="s">
        <v>488</v>
      </c>
      <c r="DM128" s="869"/>
      <c r="DN128" s="869"/>
      <c r="DO128" s="869"/>
      <c r="DP128" s="869"/>
      <c r="DQ128" s="869" t="s">
        <v>490</v>
      </c>
      <c r="DR128" s="869"/>
      <c r="DS128" s="869"/>
      <c r="DT128" s="869"/>
      <c r="DU128" s="869"/>
      <c r="DV128" s="870" t="s">
        <v>491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3090611</v>
      </c>
      <c r="AB129" s="858"/>
      <c r="AC129" s="858"/>
      <c r="AD129" s="858"/>
      <c r="AE129" s="859"/>
      <c r="AF129" s="860">
        <v>3114085</v>
      </c>
      <c r="AG129" s="858"/>
      <c r="AH129" s="858"/>
      <c r="AI129" s="858"/>
      <c r="AJ129" s="859"/>
      <c r="AK129" s="860">
        <v>3186185</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494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394734</v>
      </c>
      <c r="AB130" s="858"/>
      <c r="AC130" s="858"/>
      <c r="AD130" s="858"/>
      <c r="AE130" s="859"/>
      <c r="AF130" s="860">
        <v>437696</v>
      </c>
      <c r="AG130" s="858"/>
      <c r="AH130" s="858"/>
      <c r="AI130" s="858"/>
      <c r="AJ130" s="859"/>
      <c r="AK130" s="860">
        <v>553226</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2695877</v>
      </c>
      <c r="AB131" s="841"/>
      <c r="AC131" s="841"/>
      <c r="AD131" s="841"/>
      <c r="AE131" s="842"/>
      <c r="AF131" s="843">
        <v>2676389</v>
      </c>
      <c r="AG131" s="841"/>
      <c r="AH131" s="841"/>
      <c r="AI131" s="841"/>
      <c r="AJ131" s="842"/>
      <c r="AK131" s="843">
        <v>2632959</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26.5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4.0958841960000001</v>
      </c>
      <c r="AB132" s="821"/>
      <c r="AC132" s="821"/>
      <c r="AD132" s="821"/>
      <c r="AE132" s="822"/>
      <c r="AF132" s="823">
        <v>6.9228725720000002</v>
      </c>
      <c r="AG132" s="821"/>
      <c r="AH132" s="821"/>
      <c r="AI132" s="821"/>
      <c r="AJ132" s="822"/>
      <c r="AK132" s="823">
        <v>4.8933538270000003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4.2</v>
      </c>
      <c r="AB133" s="800"/>
      <c r="AC133" s="800"/>
      <c r="AD133" s="800"/>
      <c r="AE133" s="801"/>
      <c r="AF133" s="799">
        <v>4.9000000000000004</v>
      </c>
      <c r="AG133" s="800"/>
      <c r="AH133" s="800"/>
      <c r="AI133" s="800"/>
      <c r="AJ133" s="801"/>
      <c r="AK133" s="799">
        <v>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IWKDoIQc/gEM1TQ58ke4hzx+11U+H7dXl6Xy1tHb44v6n6MxN8CSCxhPus0VUNn03S5gnNu6p6988ixfSKMjQ==" saltValue="id3lPiAklKnkAjhHw8vG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Y0NBYzm+Vp4xXMHAK0z0OnsKVeQdSa2gTBMMY9bMi+HsP97xeDXh08rTldKrWsTM0EQuXtJxG8N2V/PED1lUQ==" saltValue="fv3HovNjlgJtEe1rFoep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lg3qSqYJ817BAaev/+xhTB2K11p2Sr8r9qgU4+Y+YfxpaK5rurNn2KtXEAt8SJY36sFfe2B5d6Be3fNRkKw/g==" saltValue="x0nMthUK9cz186kYBJGu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736546</v>
      </c>
      <c r="AP9" s="312">
        <v>113437</v>
      </c>
      <c r="AQ9" s="313">
        <v>137457</v>
      </c>
      <c r="AR9" s="314">
        <v>-17.5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82282</v>
      </c>
      <c r="AP10" s="315">
        <v>12672</v>
      </c>
      <c r="AQ10" s="316">
        <v>16552</v>
      </c>
      <c r="AR10" s="317">
        <v>-23.4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171532</v>
      </c>
      <c r="AP11" s="315">
        <v>26418</v>
      </c>
      <c r="AQ11" s="316">
        <v>23820</v>
      </c>
      <c r="AR11" s="317">
        <v>10.9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3889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52042</v>
      </c>
      <c r="AP14" s="315">
        <v>8015</v>
      </c>
      <c r="AQ14" s="316">
        <v>6581</v>
      </c>
      <c r="AR14" s="317">
        <v>21.8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26851</v>
      </c>
      <c r="AP15" s="315">
        <v>4135</v>
      </c>
      <c r="AQ15" s="316">
        <v>3467</v>
      </c>
      <c r="AR15" s="317">
        <v>19.3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-61273</v>
      </c>
      <c r="AP16" s="315">
        <v>-9437</v>
      </c>
      <c r="AQ16" s="316">
        <v>-13853</v>
      </c>
      <c r="AR16" s="317">
        <v>-31.9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1007980</v>
      </c>
      <c r="AP17" s="315">
        <v>155241</v>
      </c>
      <c r="AQ17" s="316">
        <v>177914</v>
      </c>
      <c r="AR17" s="317">
        <v>-12.7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14.02</v>
      </c>
      <c r="AP21" s="328">
        <v>15.77</v>
      </c>
      <c r="AQ21" s="329">
        <v>-1.75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95.1</v>
      </c>
      <c r="AP22" s="333">
        <v>96</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809097</v>
      </c>
      <c r="AP32" s="342">
        <v>124611</v>
      </c>
      <c r="AQ32" s="343">
        <v>107318</v>
      </c>
      <c r="AR32" s="344">
        <v>16.100000000000001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v>192</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281</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35385</v>
      </c>
      <c r="AP35" s="342">
        <v>5450</v>
      </c>
      <c r="AQ35" s="343">
        <v>22732</v>
      </c>
      <c r="AR35" s="344">
        <v>-76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2246</v>
      </c>
      <c r="AP36" s="342">
        <v>346</v>
      </c>
      <c r="AQ36" s="343">
        <v>3735</v>
      </c>
      <c r="AR36" s="344">
        <v>-90.7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1596</v>
      </c>
      <c r="AR37" s="344" t="s">
        <v>515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444</v>
      </c>
      <c r="AP38" s="345">
        <v>68</v>
      </c>
      <c r="AQ38" s="346">
        <v>19</v>
      </c>
      <c r="AR38" s="334">
        <v>257.89999999999998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-165106</v>
      </c>
      <c r="AP39" s="342">
        <v>-25428</v>
      </c>
      <c r="AQ39" s="343">
        <v>-5126</v>
      </c>
      <c r="AR39" s="344">
        <v>396.1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-553226</v>
      </c>
      <c r="AP40" s="342">
        <v>-85203</v>
      </c>
      <c r="AQ40" s="343">
        <v>-92432</v>
      </c>
      <c r="AR40" s="344">
        <v>-7.8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128840</v>
      </c>
      <c r="AP41" s="342">
        <v>19843</v>
      </c>
      <c r="AQ41" s="343">
        <v>38314</v>
      </c>
      <c r="AR41" s="344">
        <v>-48.2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1703845</v>
      </c>
      <c r="AN51" s="364">
        <v>249319</v>
      </c>
      <c r="AO51" s="365">
        <v>10.7</v>
      </c>
      <c r="AP51" s="366">
        <v>175675</v>
      </c>
      <c r="AQ51" s="367">
        <v>0.6</v>
      </c>
      <c r="AR51" s="368">
        <v>10.1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1031034</v>
      </c>
      <c r="AN52" s="372">
        <v>150868</v>
      </c>
      <c r="AO52" s="373">
        <v>-6.9</v>
      </c>
      <c r="AP52" s="374">
        <v>87698</v>
      </c>
      <c r="AQ52" s="375">
        <v>10</v>
      </c>
      <c r="AR52" s="376">
        <v>-16.899999999999999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1159258</v>
      </c>
      <c r="AN53" s="364">
        <v>171361</v>
      </c>
      <c r="AO53" s="365">
        <v>-31.3</v>
      </c>
      <c r="AP53" s="366">
        <v>162193</v>
      </c>
      <c r="AQ53" s="367">
        <v>-7.7</v>
      </c>
      <c r="AR53" s="368">
        <v>-23.6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477142</v>
      </c>
      <c r="AN54" s="372">
        <v>70531</v>
      </c>
      <c r="AO54" s="373">
        <v>-53.2</v>
      </c>
      <c r="AP54" s="374">
        <v>79985</v>
      </c>
      <c r="AQ54" s="375">
        <v>-8.8000000000000007</v>
      </c>
      <c r="AR54" s="376">
        <v>-44.4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1289892</v>
      </c>
      <c r="AN55" s="364">
        <v>194349</v>
      </c>
      <c r="AO55" s="365">
        <v>13.4</v>
      </c>
      <c r="AP55" s="366">
        <v>168868</v>
      </c>
      <c r="AQ55" s="367">
        <v>4.0999999999999996</v>
      </c>
      <c r="AR55" s="368">
        <v>9.3000000000000007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779299</v>
      </c>
      <c r="AN56" s="372">
        <v>117417</v>
      </c>
      <c r="AO56" s="373">
        <v>66.5</v>
      </c>
      <c r="AP56" s="374">
        <v>79360</v>
      </c>
      <c r="AQ56" s="375">
        <v>-0.8</v>
      </c>
      <c r="AR56" s="376">
        <v>67.3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1898379</v>
      </c>
      <c r="AN57" s="364">
        <v>289387</v>
      </c>
      <c r="AO57" s="365">
        <v>48.9</v>
      </c>
      <c r="AP57" s="366">
        <v>202870</v>
      </c>
      <c r="AQ57" s="367">
        <v>20.100000000000001</v>
      </c>
      <c r="AR57" s="368">
        <v>28.8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1587009</v>
      </c>
      <c r="AN58" s="372">
        <v>241922</v>
      </c>
      <c r="AO58" s="373">
        <v>106</v>
      </c>
      <c r="AP58" s="374">
        <v>79735</v>
      </c>
      <c r="AQ58" s="375">
        <v>0.5</v>
      </c>
      <c r="AR58" s="376">
        <v>105.5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1134207</v>
      </c>
      <c r="AN59" s="364">
        <v>174682</v>
      </c>
      <c r="AO59" s="365">
        <v>-39.6</v>
      </c>
      <c r="AP59" s="366">
        <v>167497</v>
      </c>
      <c r="AQ59" s="367">
        <v>-17.399999999999999</v>
      </c>
      <c r="AR59" s="368">
        <v>-22.2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941101</v>
      </c>
      <c r="AN60" s="372">
        <v>144941</v>
      </c>
      <c r="AO60" s="373">
        <v>-40.1</v>
      </c>
      <c r="AP60" s="374">
        <v>82571</v>
      </c>
      <c r="AQ60" s="375">
        <v>3.6</v>
      </c>
      <c r="AR60" s="376">
        <v>-43.7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1437116</v>
      </c>
      <c r="AN61" s="379">
        <v>215820</v>
      </c>
      <c r="AO61" s="380">
        <v>0.4</v>
      </c>
      <c r="AP61" s="381">
        <v>175421</v>
      </c>
      <c r="AQ61" s="382">
        <v>-0.1</v>
      </c>
      <c r="AR61" s="368">
        <v>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963117</v>
      </c>
      <c r="AN62" s="372">
        <v>145136</v>
      </c>
      <c r="AO62" s="373">
        <v>14.5</v>
      </c>
      <c r="AP62" s="374">
        <v>81870</v>
      </c>
      <c r="AQ62" s="375">
        <v>0.9</v>
      </c>
      <c r="AR62" s="376">
        <v>13.6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JADpgJmi0RYEevHrv1Q5tRZixzkz0SNVRZ9brG+p3C+zaRksuGTj+gUWtD2lDZT8RxG7ZJ1FWvCFtIZraBFNw==" saltValue="75kVSDGiYujlkG6+nSK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Fz7fMuGvEmKRDH2J3fXEFDReB+p/lyGWOueB8erTbipss3EfXYv1m0ktXhUgSNN9QXCuPo99iIJTHGDyAbQSQ==" saltValue="ohorsdPSOwd5OimrtLx3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Hb0ipsIN9ZyR4TDET6kp1XdwMCdrRHZm7IAhS7ojQlLzfzUxqnXWpKII71Rq9A0GqQHPGYLJjq386Oi7CKuyg==" saltValue="b+Mw5UBEwThylZZw9HTd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17.95</v>
      </c>
      <c r="G47" s="12">
        <v>20.05</v>
      </c>
      <c r="H47" s="12">
        <v>20</v>
      </c>
      <c r="I47" s="12">
        <v>20.21</v>
      </c>
      <c r="J47" s="13">
        <v>19.97</v>
      </c>
    </row>
    <row r="48" spans="2:10" ht="57.75" customHeight="1">
      <c r="B48" s="14"/>
      <c r="C48" s="1234" t="s">
        <v>4</v>
      </c>
      <c r="D48" s="1234"/>
      <c r="E48" s="1235"/>
      <c r="F48" s="15">
        <v>4.08</v>
      </c>
      <c r="G48" s="16">
        <v>4.5999999999999996</v>
      </c>
      <c r="H48" s="16">
        <v>4.67</v>
      </c>
      <c r="I48" s="16">
        <v>3.78</v>
      </c>
      <c r="J48" s="17">
        <v>3.41</v>
      </c>
    </row>
    <row r="49" spans="2:10" ht="57.75" customHeight="1" thickBot="1">
      <c r="B49" s="18"/>
      <c r="C49" s="1236" t="s">
        <v>5</v>
      </c>
      <c r="D49" s="1236"/>
      <c r="E49" s="1237"/>
      <c r="F49" s="19" t="s">
        <v>562</v>
      </c>
      <c r="G49" s="20">
        <v>0.57999999999999996</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dyGoc+tD3lHCFzSKM0AI7XRTr2dshwfcXiMoiyULR52XC1NuLgtY9mwjGS2s+IIevsgRE+LhdyufuCCQ9/qHIw==" saltValue="RXiUYQfBBAXG36lDUqJ1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2020-02-25T07:34:32Z</cp:lastPrinted>
  <dcterms:created xsi:type="dcterms:W3CDTF">2020-02-10T02:01:55Z</dcterms:created>
  <dcterms:modified xsi:type="dcterms:W3CDTF">2020-09-30T08:39:59Z</dcterms:modified>
</cp:coreProperties>
</file>