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59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<sst xmlns="http://schemas.openxmlformats.org/spreadsheetml/2006/main" count="1123" uniqueCount="602">
  <si>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</si>
  <si>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</si>
  <si>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</si>
  <si>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</si>
  <si>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</si>
  <si>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</si>
  <si>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</si>
  <si>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</si>
  <si>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</si>
  <si>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</si>
  <si>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</si>
  <si>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</si>
  <si>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</si>
  <si>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</si>
  <si>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</si>
  <si>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</si>
  <si>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</si>
  <si>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</si>
  <si>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</si>
  <si>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</si>
  <si>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</si>
  <si>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</si>
  <si>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</si>
  <si>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</si>
  <si>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</si>
  <si>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</si>
  <si>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</si>
  <si>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</si>
  <si>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</si>
  <si>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</si>
  <si>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</si>
  <si>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</si>
  <si>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</si>
  <si>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</si>
  <si>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</si>
  <si>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</si>
  <si>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</si>
  <si>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</si>
  <si>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</si>
  <si>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</si>
  <si>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</si>
  <si>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</si>
  <si>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</si>
  <si>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</si>
  <si>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</si>
  <si>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</si>
  <si>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</si>
  <si>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</si>
  <si>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</si>
  <si>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</si>
  <si>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</si>
  <si>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</si>
  <si>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</si>
  <si>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</si>
  <si>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</si>
  <si>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</si>
  <si>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</si>
  <si>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</si>
  <si>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</si>
  <si>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</si>
  <si>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</si>
  <si>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</si>
  <si>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</si>
  <si>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</si>
  <si>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</si>
  <si>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</si>
  <si>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</si>
  <si>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</si>
  <si>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</si>
  <si>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</si>
  <si>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</si>
  <si>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</si>
  <si>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</si>
  <si>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</si>
  <si>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</si>
  <si>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</si>
  <si>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</si>
  <si>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</si>
  <si>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</si>
  <si>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</si>
  <si>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</si>
  <si>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</si>
  <si>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</si>
  <si>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</si>
  <si>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</si>
  <si>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</si>
  <si>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</si>
  <si>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</si>
  <si>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</si>
  <si>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</si>
  <si>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</si>
  <si>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</si>
  <si>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当麻町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</si>
  <si>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</si>
  <si>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</si>
  <si>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</si>
  <si>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</si>
  <si>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</si>
  <si>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</si>
  <si>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</si>
  <si>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</si>
  <si>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</si>
  <si>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</si>
  <si>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</si>
  <si>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</si>
  <si>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</si>
  <si>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</si>
  <si>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</si>
  <si>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</si>
  <si>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</si>
  <si>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</si>
  <si>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</si>
  <si>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</si>
  <si>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</si>
  <si>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</si>
  <si>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</si>
  <si>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</si>
  <si>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</si>
  <si>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</si>
  <si>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</si>
  <si>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</si>
  <si>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</si>
  <si>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</si>
  <si>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</si>
  <si>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</si>
  <si>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</si>
  <si>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</si>
  <si>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</si>
  <si>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</si>
  <si>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</si>
  <si>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</si>
  <si>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</si>
  <si>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</si>
  <si>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</si>
  <si>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</si>
  <si>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</si>
  <si>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</si>
  <si>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</si>
  <si>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</si>
  <si>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</si>
  <si>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</si>
  <si>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</si>
  <si>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</si>
  <si>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</si>
  <si>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</si>
  <si>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</si>
  <si>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</si>
  <si>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</si>
  <si>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</si>
  <si>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</si>
  <si>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</si>
  <si>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</si>
  <si>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</si>
  <si>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</si>
  <si>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</si>
  <si>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</si>
  <si>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</si>
  <si>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</si>
  <si>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</si>
  <si>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</si>
  <si>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</si>
  <si>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</si>
  <si>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</si>
  <si>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</si>
  <si>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</si>
  <si>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</si>
  <si>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</si>
  <si>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</si>
  <si>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</si>
  <si>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</si>
  <si>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</si>
  <si>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</si>
  <si>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</si>
  <si>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</si>
  <si>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</si>
  <si>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</si>
  <si>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</si>
  <si>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</si>
  <si>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</si>
  <si>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</si>
  <si>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</si>
  <si>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</si>
  <si>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</si>
  <si>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</si>
  <si>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</si>
  <si>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</si>
  <si>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</si>
  <si>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</si>
  <si>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</si>
  <si>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</si>
  <si>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</si>
  <si>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</si>
  <si>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</si>
  <si>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</si>
  <si>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</si>
  <si>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</si>
  <si>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</si>
  <si>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</si>
  <si>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</si>
  <si>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</si>
  <si>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</si>
  <si>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</si>
  <si>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</si>
  <si>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</si>
  <si>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</si>
  <si>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北海道当麻町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</si>
  <si>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</si>
  <si>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</si>
  <si>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</si>
  <si>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</si>
  <si>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</si>
  <si>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</si>
  <si>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</si>
  <si>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</si>
  <si>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</si>
  <si>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</si>
  <si>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</si>
  <si>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</si>
  <si>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</si>
  <si>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</si>
  <si>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</si>
  <si>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</si>
  <si>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</si>
  <si>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</si>
  <si>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</si>
  <si>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</si>
  <si>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</si>
  <si>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</si>
  <si>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</si>
  <si>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</si>
  <si>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</si>
  <si>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</si>
  <si>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</si>
  <si>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</si>
  <si>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</si>
  <si>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</si>
  <si>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</si>
  <si>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</si>
  <si>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</si>
  <si>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</si>
  <si>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</si>
  <si>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</si>
  <si>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</si>
  <si>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</si>
  <si>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</si>
  <si>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</si>
  <si>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</si>
  <si>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</si>
  <si>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</si>
  <si>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</si>
  <si>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</si>
  <si>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</si>
  <si>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</si>
  <si>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</si>
  <si>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</si>
  <si>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</si>
  <si>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</si>
  <si>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</si>
  <si>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</si>
  <si>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</si>
  <si>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</si>
  <si>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</si>
  <si>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</si>
  <si>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</si>
  <si>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</si>
  <si>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</si>
  <si>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</si>
  <si>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</si>
  <si>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</si>
  <si>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</si>
  <si>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</si>
  <si>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</si>
  <si>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</si>
  <si>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</si>
  <si>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</si>
  <si>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</si>
  <si>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</si>
  <si>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</si>
  <si>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</si>
  <si>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</si>
  <si>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</si>
  <si>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</si>
  <si>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</si>
  <si>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</si>
  <si>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</si>
  <si>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</si>
  <si>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</si>
  <si>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</si>
  <si>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</si>
  <si>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</si>
  <si>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</si>
  <si>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</si>
  <si>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</si>
  <si>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</si>
  <si>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</si>
  <si>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</si>
  <si>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</si>
  <si>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</si>
  <si>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</si>
  <si>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</si>
  <si>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</si>
  <si>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</si>
  <si>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</si>
  <si>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</si>
  <si>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</si>
  <si>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</si>
  <si>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</si>
  <si>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</si>
  <si>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</si>
  <si>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</si>
  <si>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</si>
  <si>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</si>
  <si>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</si>
  <si>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</si>
  <si>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</si>
  <si>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</si>
  <si>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</si>
  <si>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</si>
  <si>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</si>
  <si>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</si>
  <si>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</si>
  <si>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</si>
  <si>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</si>
  <si>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</si>
  <si>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</si>
  <si>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</si>
  <si>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</si>
  <si>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</si>
  <si>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</si>
  <si>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</si>
  <si>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</si>
  <si>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</si>
  <si>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</si>
  <si>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</si>
  <si>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</si>
  <si>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</si>
  <si>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</si>
  <si>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</si>
  <si>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</si>
  <si>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</si>
  <si>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</si>
  <si>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</si>
  <si>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</si>
  <si>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</si>
  <si>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</si>
  <si>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</si>
  <si>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</si>
  <si>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</si>
  <si>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</si>
  <si>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</si>
  <si>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</si>
  <si>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</si>
  <si>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</si>
  <si>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</si>
  <si>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</si>
  <si>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北海道当麻町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</si>
  <si>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</si>
  <si>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</si>
  <si>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</si>
  <si>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</si>
  <si>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</si>
  <si>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</si>
  <si>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</si>
  <si>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</si>
  <si>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</si>
  <si>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</si>
  <si>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</si>
  <si>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</si>
  <si>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</si>
  <si>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</si>
  <si>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</si>
  <si>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</si>
  <si>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</si>
  <si>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</si>
  <si>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</si>
  <si>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</si>
  <si>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</si>
  <si>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</si>
  <si>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</si>
  <si>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</si>
  <si>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</si>
  <si>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</si>
  <si>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</si>
  <si>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</si>
  <si>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</si>
  <si>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</si>
  <si>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</si>
  <si>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</si>
  <si>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</si>
  <si>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</si>
  <si>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国民健康保険特別会計（医科診療施設勘定）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</si>
  <si>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</si>
  <si>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</si>
  <si>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</si>
  <si>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</si>
  <si>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</si>
  <si>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</si>
  <si>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</si>
  <si>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</si>
  <si>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</si>
  <si>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</si>
  <si>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</si>
  <si>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</si>
  <si>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</si>
  <si>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</si>
  <si>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</si>
  <si>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</si>
  <si>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</si>
  <si>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</si>
  <si>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</si>
  <si>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</si>
  <si>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</si>
  <si>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</si>
  <si>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</si>
  <si>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</si>
  <si>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</si>
  <si>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</si>
  <si>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</si>
  <si>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</si>
  <si>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</si>
  <si>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</si>
  <si>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</si>
  <si>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</si>
  <si>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</si>
  <si>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</si>
  <si>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</si>
  <si>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</si>
  <si>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</si>
  <si>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</si>
  <si>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</si>
  <si>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</si>
  <si>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</si>
  <si>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</si>
  <si>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</si>
  <si>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</si>
  <si>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</si>
  <si>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</si>
  <si>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</si>
  <si>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</si>
  <si>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</si>
  <si>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</si>
  <si>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</si>
  <si>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</si>
  <si>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</si>
  <si>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</si>
  <si>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</si>
  <si>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</si>
  <si>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</si>
  <si>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</si>
  <si>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</si>
  <si>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</si>
  <si>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</si>
  <si>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</si>
  <si>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</si>
  <si>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</si>
  <si>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</si>
  <si>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</si>
  <si>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</si>
  <si>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</si>
  <si>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</si>
  <si>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</si>
  <si>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</si>
  <si>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</si>
  <si>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</si>
  <si>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</si>
  <si>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</si>
  <si>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</si>
  <si>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</si>
  <si>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</si>
  <si>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</si>
  <si>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国民健康保険特別会計（医科診療施設勘定）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</si>
  <si>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</si>
  <si>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</si>
  <si>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</si>
  <si>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</si>
  <si>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</si>
  <si>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</si>
  <si>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</si>
  <si>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</si>
  <si>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</si>
  <si>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</si>
  <si>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</si>
  <si>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</si>
  <si>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</si>
  <si>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</si>
  <si>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</si>
  <si>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</si>
  <si>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</si>
  <si>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</si>
  <si>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</si>
  <si>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</si>
  <si>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</si>
  <si>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</si>
  <si>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</si>
  <si>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</si>
  <si>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</si>
  <si>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</si>
  <si>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</si>
  <si>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</si>
  <si>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</si>
  <si>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</si>
  <si>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</si>
  <si>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</si>
  <si>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</si>
  <si>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</si>
  <si>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</si>
  <si>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</si>
  <si>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</si>
  <si>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</si>
  <si>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</si>
  <si>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</si>
  <si>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</si>
  <si>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</si>
  <si>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</si>
  <si>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</si>
  <si>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</si>
  <si>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</si>
  <si>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</si>
  <si>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</si>
  <si>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</si>
  <si>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</si>
  <si>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</si>
  <si>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</si>
  <si>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</si>
  <si>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</si>
  <si>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</si>
  <si>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</si>
  <si>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</si>
  <si>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</si>
  <si>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</si>
  <si>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</si>
  <si>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</si>
  <si>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</si>
  <si>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</si>
  <si>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</si>
  <si>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</si>
  <si>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</si>
  <si>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</si>
  <si>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</si>
  <si>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</si>
  <si>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</si>
  <si>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</si>
  <si>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</si>
  <si>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</si>
  <si>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</si>
  <si>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</si>
  <si>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</si>
  <si>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</si>
  <si>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</si>
  <si>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</si>
  <si>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</si>
  <si>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</si>
  <si>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</si>
  <si>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</si>
  <si>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</si>
  <si>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</si>
  <si>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</si>
  <si>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</si>
  <si>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</si>
  <si>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</si>
  <si>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</si>
  <si>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7.34</t>
  </si>
  <si>
    <t>▲ 3.04</t>
  </si>
  <si>
    <t>▲ 2.84</t>
  </si>
  <si>
    <t>水道事業会計</t>
  </si>
  <si>
    <t>一般会計</t>
  </si>
  <si>
    <t>国民健康保険特別会計（事業勘定）</t>
  </si>
  <si>
    <t>介護保険特別会計</t>
  </si>
  <si>
    <t>国民健康保険特別会計（医科診療施設勘定）</t>
  </si>
  <si>
    <t>後期高齢者医療特別会計</t>
  </si>
  <si>
    <t>公共下水道事業特別会計</t>
  </si>
  <si>
    <t>その他会計（赤字）</t>
  </si>
  <si>
    <t>その他会計（黒字）</t>
  </si>
  <si>
    <t>愛別町外３町塵芥処理組合</t>
    <rPh sb="0" eb="3">
      <t>アイベツチョウ</t>
    </rPh>
    <rPh sb="3" eb="4">
      <t>ホカ</t>
    </rPh>
    <rPh sb="5" eb="6">
      <t>チョウ</t>
    </rPh>
    <rPh sb="6" eb="8">
      <t>ジンカイ</t>
    </rPh>
    <rPh sb="8" eb="10">
      <t>ショリ</t>
    </rPh>
    <rPh sb="10" eb="12">
      <t>クミアイ</t>
    </rPh>
    <phoneticPr fontId="11"/>
  </si>
  <si>
    <t>大雪浄化組合</t>
    <rPh sb="0" eb="2">
      <t>タイセツ</t>
    </rPh>
    <rPh sb="2" eb="4">
      <t>ジョウカ</t>
    </rPh>
    <rPh sb="4" eb="6">
      <t>クミアイ</t>
    </rPh>
    <phoneticPr fontId="11"/>
  </si>
  <si>
    <t>大雪消防組合</t>
    <rPh sb="0" eb="2">
      <t>タイセツ</t>
    </rPh>
    <rPh sb="2" eb="4">
      <t>ショウボウ</t>
    </rPh>
    <rPh sb="4" eb="6">
      <t>クミアイ</t>
    </rPh>
    <phoneticPr fontId="11"/>
  </si>
  <si>
    <t>上川広域滞納整理機構</t>
    <rPh sb="0" eb="2">
      <t>カミカワ</t>
    </rPh>
    <rPh sb="2" eb="4">
      <t>コウイキ</t>
    </rPh>
    <rPh sb="4" eb="6">
      <t>タイノウ</t>
    </rPh>
    <rPh sb="6" eb="8">
      <t>セイリ</t>
    </rPh>
    <rPh sb="8" eb="10">
      <t>キコウ</t>
    </rPh>
    <phoneticPr fontId="11"/>
  </si>
  <si>
    <t>上川教育研修センター組合</t>
    <rPh sb="0" eb="2">
      <t>カミカワ</t>
    </rPh>
    <rPh sb="2" eb="4">
      <t>キョウイク</t>
    </rPh>
    <rPh sb="4" eb="6">
      <t>ケンシュウ</t>
    </rPh>
    <rPh sb="10" eb="12">
      <t>クミアイ</t>
    </rPh>
    <phoneticPr fontId="11"/>
  </si>
  <si>
    <t>-</t>
    <phoneticPr fontId="2"/>
  </si>
  <si>
    <t>-</t>
    <phoneticPr fontId="2"/>
  </si>
  <si>
    <t>-</t>
    <phoneticPr fontId="2"/>
  </si>
  <si>
    <t>とうま振興公社</t>
    <rPh sb="3" eb="5">
      <t>シンコウ</t>
    </rPh>
    <rPh sb="5" eb="7">
      <t>コウシャ</t>
    </rPh>
    <phoneticPr fontId="11"/>
  </si>
  <si>
    <t>当麻土地開発公社</t>
    <rPh sb="0" eb="2">
      <t>トウマ</t>
    </rPh>
    <rPh sb="2" eb="4">
      <t>トチ</t>
    </rPh>
    <rPh sb="4" eb="6">
      <t>カイハツ</t>
    </rPh>
    <rPh sb="6" eb="8">
      <t>コウシャ</t>
    </rPh>
    <phoneticPr fontId="11"/>
  </si>
  <si>
    <t>公共施設整備基金</t>
    <phoneticPr fontId="11"/>
  </si>
  <si>
    <t>まちづくり基金</t>
    <phoneticPr fontId="11"/>
  </si>
  <si>
    <t>教育施設整備基金</t>
    <phoneticPr fontId="11"/>
  </si>
  <si>
    <t>高齢者福祉基金</t>
    <phoneticPr fontId="11"/>
  </si>
  <si>
    <t>農業振興基金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</si>
  <si>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</si>
  <si>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</si>
  <si>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</si>
  <si>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役場新庁舎整備事業実施のための基金と積立及び、公債費の増加に対応するための減債基金の積み立てなどにより数値は出ませんが、今後は基金の取り崩しにより増加傾向となる見込みである。</t>
    <rPh sb="0" eb="2">
      <t>ショウライ</t>
    </rPh>
    <rPh sb="2" eb="4">
      <t>フタン</t>
    </rPh>
    <rPh sb="4" eb="6">
      <t>ヒリツ</t>
    </rPh>
    <rPh sb="12" eb="14">
      <t>ヤクバ</t>
    </rPh>
    <rPh sb="14" eb="17">
      <t>シンチョウシャ</t>
    </rPh>
    <rPh sb="17" eb="19">
      <t>セイビ</t>
    </rPh>
    <rPh sb="19" eb="21">
      <t>ジギョウ</t>
    </rPh>
    <rPh sb="21" eb="23">
      <t>ジッシ</t>
    </rPh>
    <rPh sb="27" eb="29">
      <t>キキン</t>
    </rPh>
    <rPh sb="30" eb="32">
      <t>ツミタテ</t>
    </rPh>
    <rPh sb="32" eb="33">
      <t>オヨ</t>
    </rPh>
    <rPh sb="35" eb="38">
      <t>コウサイヒ</t>
    </rPh>
    <rPh sb="39" eb="41">
      <t>ゾウカ</t>
    </rPh>
    <rPh sb="42" eb="44">
      <t>タイオウ</t>
    </rPh>
    <rPh sb="49" eb="51">
      <t>ゲンサイ</t>
    </rPh>
    <rPh sb="51" eb="53">
      <t>キキン</t>
    </rPh>
    <rPh sb="54" eb="55">
      <t>ツ</t>
    </rPh>
    <rPh sb="56" eb="57">
      <t>タ</t>
    </rPh>
    <rPh sb="63" eb="65">
      <t>スウチ</t>
    </rPh>
    <rPh sb="66" eb="67">
      <t>デ</t>
    </rPh>
    <rPh sb="72" eb="74">
      <t>コンゴ</t>
    </rPh>
    <rPh sb="75" eb="77">
      <t>キキン</t>
    </rPh>
    <rPh sb="78" eb="79">
      <t>ト</t>
    </rPh>
    <rPh sb="80" eb="81">
      <t>クズ</t>
    </rPh>
    <rPh sb="85" eb="87">
      <t>ゾウカ</t>
    </rPh>
    <rPh sb="87" eb="89">
      <t>ケイコウ</t>
    </rPh>
    <rPh sb="92" eb="9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</si>
  <si>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</si>
  <si>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</si>
  <si>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</si>
  <si>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</si>
  <si>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</si>
  <si>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</si>
  <si>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交付税措置のある有利な起債を活用しているため4％台に抑えている。今後においても、起債の発行抑制及び財政措置のある起債を活用するとともに、減債基金の活用による抑制に努めていく。</t>
    <rPh sb="0" eb="2">
      <t>ジッシツ</t>
    </rPh>
    <rPh sb="2" eb="5">
      <t>コウサイヒ</t>
    </rPh>
    <rPh sb="5" eb="7">
      <t>ヒリツ</t>
    </rPh>
    <rPh sb="13" eb="16">
      <t>コウフゼイ</t>
    </rPh>
    <rPh sb="16" eb="18">
      <t>ソチ</t>
    </rPh>
    <rPh sb="21" eb="23">
      <t>ユウリ</t>
    </rPh>
    <rPh sb="24" eb="26">
      <t>キサイ</t>
    </rPh>
    <rPh sb="27" eb="29">
      <t>カツヨウ</t>
    </rPh>
    <rPh sb="37" eb="38">
      <t>ダイ</t>
    </rPh>
    <rPh sb="39" eb="40">
      <t>オサ</t>
    </rPh>
    <rPh sb="45" eb="47">
      <t>コンゴ</t>
    </rPh>
    <rPh sb="53" eb="55">
      <t>キサイ</t>
    </rPh>
    <rPh sb="56" eb="58">
      <t>ハッコウ</t>
    </rPh>
    <rPh sb="58" eb="60">
      <t>ヨクセイ</t>
    </rPh>
    <rPh sb="60" eb="61">
      <t>オヨ</t>
    </rPh>
    <rPh sb="62" eb="64">
      <t>ザイセイ</t>
    </rPh>
    <rPh sb="64" eb="66">
      <t>ソチ</t>
    </rPh>
    <rPh sb="69" eb="71">
      <t>キサイ</t>
    </rPh>
    <rPh sb="72" eb="74">
      <t>カツヨウ</t>
    </rPh>
    <rPh sb="81" eb="83">
      <t>ゲンサイ</t>
    </rPh>
    <rPh sb="83" eb="85">
      <t>キキン</t>
    </rPh>
    <rPh sb="86" eb="88">
      <t>カツヨウ</t>
    </rPh>
    <rPh sb="91" eb="93">
      <t>ヨクセイ</t>
    </rPh>
    <rPh sb="94" eb="95">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</si>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</sst>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E96B-43F3-A10A-F886B3B0C9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225161</c:v>
                </c:pt>
                <c:pt idx="1">
                  <c:v>249319</c:v>
                </c:pt>
                <c:pt idx="2">
                  <c:v>171361</c:v>
                </c:pt>
                <c:pt idx="3">
                  <c:v>194349</c:v>
                </c:pt>
                <c:pt idx="4">
                  <c:v>289387</c:v>
                </c:pt>
              </c:numCache>
            </c:numRef>
          </c:val>
          <c:smooth val="0"/>
          <c:extLst xmlns:c16r2="http://schemas.microsoft.com/office/drawing/2015/06/chart">
            <c:ext xmlns:c16="http://schemas.microsoft.com/office/drawing/2014/chart" uri="{C3380CC4-5D6E-409C-BE32-E72D297353CC}">
              <c16:uniqueId val="{00000001-E96B-43F3-A10A-F886B3B0C9AB}"/>
            </c:ext>
          </c:extLst>
        </c:ser>
        <c:dLbls>
          <c:showLegendKey val="0"/>
          <c:showVal val="0"/>
          <c:showCatName val="0"/>
          <c:showSerName val="0"/>
          <c:showPercent val="0"/>
          <c:showBubbleSize val="0"/>
        </c:dLbls>
        <c:marker val="1"/>
        <c:smooth val="0"/>
        <c:axId val="126947328"/>
        <c:axId val="126949248"/>
      </c:lineChart>
      <c:catAx>
        <c:axId val="126947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49248"/>
        <c:crosses val="autoZero"/>
        <c:auto val="1"/>
        <c:lblAlgn val="ctr"/>
        <c:lblOffset val="100"/>
        <c:tickLblSkip val="1"/>
        <c:tickMarkSkip val="1"/>
        <c:noMultiLvlLbl val="0"/>
      </c:catAx>
      <c:valAx>
        <c:axId val="1269492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4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5.0199999999999996</c:v>
                </c:pt>
                <c:pt idx="1">
                  <c:v>4.08</c:v>
                </c:pt>
                <c:pt idx="2">
                  <c:v>4.5999999999999996</c:v>
                </c:pt>
                <c:pt idx="3">
                  <c:v>4.67</c:v>
                </c:pt>
                <c:pt idx="4">
                  <c:v>3.78</c:v>
                </c:pt>
              </c:numCache>
            </c:numRef>
          </c:val>
          <c:extLst xmlns:c16r2="http://schemas.microsoft.com/office/drawing/2015/06/chart">
            <c:ext xmlns:c16="http://schemas.microsoft.com/office/drawing/2014/chart" uri="{C3380CC4-5D6E-409C-BE32-E72D297353CC}">
              <c16:uniqueId val="{00000000-D00E-4F07-BDE2-BA0B06B564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21.53</c:v>
                </c:pt>
                <c:pt idx="1">
                  <c:v>17.95</c:v>
                </c:pt>
                <c:pt idx="2">
                  <c:v>20.05</c:v>
                </c:pt>
                <c:pt idx="3">
                  <c:v>20</c:v>
                </c:pt>
                <c:pt idx="4">
                  <c:v>20.21</c:v>
                </c:pt>
              </c:numCache>
            </c:numRef>
          </c:val>
          <c:extLst xmlns:c16r2="http://schemas.microsoft.com/office/drawing/2015/06/chart">
            <c:ext xmlns:c16="http://schemas.microsoft.com/office/drawing/2014/chart" uri="{C3380CC4-5D6E-409C-BE32-E72D297353CC}">
              <c16:uniqueId val="{00000001-D00E-4F07-BDE2-BA0B06B5646F}"/>
            </c:ext>
          </c:extLst>
        </c:ser>
        <c:dLbls>
          <c:showLegendKey val="0"/>
          <c:showVal val="0"/>
          <c:showCatName val="0"/>
          <c:showSerName val="0"/>
          <c:showPercent val="0"/>
          <c:showBubbleSize val="0"/>
        </c:dLbls>
        <c:gapWidth val="250"/>
        <c:overlap val="100"/>
        <c:axId val="133314432"/>
        <c:axId val="13332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0.76</c:v>
                </c:pt>
                <c:pt idx="1">
                  <c:v>-7.34</c:v>
                </c:pt>
                <c:pt idx="2">
                  <c:v>0.57999999999999996</c:v>
                </c:pt>
                <c:pt idx="3">
                  <c:v>-3.04</c:v>
                </c:pt>
                <c:pt idx="4">
                  <c:v>-2.84</c:v>
                </c:pt>
              </c:numCache>
            </c:numRef>
          </c:val>
          <c:smooth val="0"/>
          <c:extLst xmlns:c16r2="http://schemas.microsoft.com/office/drawing/2015/06/chart">
            <c:ext xmlns:c16="http://schemas.microsoft.com/office/drawing/2014/chart" uri="{C3380CC4-5D6E-409C-BE32-E72D297353CC}">
              <c16:uniqueId val="{00000002-D00E-4F07-BDE2-BA0B06B5646F}"/>
            </c:ext>
          </c:extLst>
        </c:ser>
        <c:dLbls>
          <c:showLegendKey val="0"/>
          <c:showVal val="0"/>
          <c:showCatName val="0"/>
          <c:showSerName val="0"/>
          <c:showPercent val="0"/>
          <c:showBubbleSize val="0"/>
        </c:dLbls>
        <c:marker val="1"/>
        <c:smooth val="0"/>
        <c:axId val="133314432"/>
        <c:axId val="133324800"/>
      </c:lineChart>
      <c:catAx>
        <c:axId val="13331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324800"/>
        <c:crosses val="autoZero"/>
        <c:auto val="1"/>
        <c:lblAlgn val="ctr"/>
        <c:lblOffset val="100"/>
        <c:tickLblSkip val="1"/>
        <c:tickMarkSkip val="1"/>
        <c:noMultiLvlLbl val="0"/>
      </c:catAx>
      <c:valAx>
        <c:axId val="13332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1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B24-487D-94FC-B23731A0A5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24-487D-94FC-B23731A0A5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B24-487D-94FC-B23731A0A58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B24-487D-94FC-B23731A0A5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B24-487D-94FC-B23731A0A581}"/>
            </c:ext>
          </c:extLst>
        </c:ser>
        <c:ser>
          <c:idx val="5"/>
          <c:order val="5"/>
          <c:tx>
            <c:strRef>
              <c:f>データシート!$A$32</c:f>
              <c:strCache>
                <c:ptCount val="1"/>
                <c:pt idx="0">
                  <c:v>国民健康保険特別会計（医科診療施設勘定）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9B24-487D-94FC-B23731A0A5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0.63</c:v>
                </c:pt>
                <c:pt idx="4">
                  <c:v>#N/A</c:v>
                </c:pt>
                <c:pt idx="5">
                  <c:v>0.7</c:v>
                </c:pt>
                <c:pt idx="6">
                  <c:v>#N/A</c:v>
                </c:pt>
                <c:pt idx="7">
                  <c:v>0.56999999999999995</c:v>
                </c:pt>
                <c:pt idx="8">
                  <c:v>#N/A</c:v>
                </c:pt>
                <c:pt idx="9">
                  <c:v>0.32</c:v>
                </c:pt>
              </c:numCache>
            </c:numRef>
          </c:val>
          <c:extLst xmlns:c16r2="http://schemas.microsoft.com/office/drawing/2015/06/chart">
            <c:ext xmlns:c16="http://schemas.microsoft.com/office/drawing/2014/chart" uri="{C3380CC4-5D6E-409C-BE32-E72D297353CC}">
              <c16:uniqueId val="{00000006-9B24-487D-94FC-B23731A0A581}"/>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0.99</c:v>
                </c:pt>
                <c:pt idx="2">
                  <c:v>#N/A</c:v>
                </c:pt>
                <c:pt idx="3">
                  <c:v>0.46</c:v>
                </c:pt>
                <c:pt idx="4">
                  <c:v>#N/A</c:v>
                </c:pt>
                <c:pt idx="5">
                  <c:v>0.52</c:v>
                </c:pt>
                <c:pt idx="6">
                  <c:v>#N/A</c:v>
                </c:pt>
                <c:pt idx="7">
                  <c:v>1.2</c:v>
                </c:pt>
                <c:pt idx="8">
                  <c:v>#N/A</c:v>
                </c:pt>
                <c:pt idx="9">
                  <c:v>2.56</c:v>
                </c:pt>
              </c:numCache>
            </c:numRef>
          </c:val>
          <c:extLst xmlns:c16r2="http://schemas.microsoft.com/office/drawing/2015/06/chart">
            <c:ext xmlns:c16="http://schemas.microsoft.com/office/drawing/2014/chart" uri="{C3380CC4-5D6E-409C-BE32-E72D297353CC}">
              <c16:uniqueId val="{00000007-9B24-487D-94FC-B23731A0A5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5.0199999999999996</c:v>
                </c:pt>
                <c:pt idx="2">
                  <c:v>#N/A</c:v>
                </c:pt>
                <c:pt idx="3">
                  <c:v>4.08</c:v>
                </c:pt>
                <c:pt idx="4">
                  <c:v>#N/A</c:v>
                </c:pt>
                <c:pt idx="5">
                  <c:v>4.5999999999999996</c:v>
                </c:pt>
                <c:pt idx="6">
                  <c:v>#N/A</c:v>
                </c:pt>
                <c:pt idx="7">
                  <c:v>4.67</c:v>
                </c:pt>
                <c:pt idx="8">
                  <c:v>#N/A</c:v>
                </c:pt>
                <c:pt idx="9">
                  <c:v>3.78</c:v>
                </c:pt>
              </c:numCache>
            </c:numRef>
          </c:val>
          <c:extLst xmlns:c16r2="http://schemas.microsoft.com/office/drawing/2015/06/chart">
            <c:ext xmlns:c16="http://schemas.microsoft.com/office/drawing/2014/chart" uri="{C3380CC4-5D6E-409C-BE32-E72D297353CC}">
              <c16:uniqueId val="{00000008-9B24-487D-94FC-B23731A0A58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2.62</c:v>
                </c:pt>
                <c:pt idx="2">
                  <c:v>#N/A</c:v>
                </c:pt>
                <c:pt idx="3">
                  <c:v>3.29</c:v>
                </c:pt>
                <c:pt idx="4">
                  <c:v>#N/A</c:v>
                </c:pt>
                <c:pt idx="5">
                  <c:v>3.85</c:v>
                </c:pt>
                <c:pt idx="6">
                  <c:v>#N/A</c:v>
                </c:pt>
                <c:pt idx="7">
                  <c:v>4.1900000000000004</c:v>
                </c:pt>
                <c:pt idx="8">
                  <c:v>#N/A</c:v>
                </c:pt>
                <c:pt idx="9">
                  <c:v>6.3</c:v>
                </c:pt>
              </c:numCache>
            </c:numRef>
          </c:val>
          <c:extLst xmlns:c16r2="http://schemas.microsoft.com/office/drawing/2015/06/chart">
            <c:ext xmlns:c16="http://schemas.microsoft.com/office/drawing/2014/chart" uri="{C3380CC4-5D6E-409C-BE32-E72D297353CC}">
              <c16:uniqueId val="{00000009-9B24-487D-94FC-B23731A0A581}"/>
            </c:ext>
          </c:extLst>
        </c:ser>
        <c:dLbls>
          <c:showLegendKey val="0"/>
          <c:showVal val="0"/>
          <c:showCatName val="0"/>
          <c:showSerName val="0"/>
          <c:showPercent val="0"/>
          <c:showBubbleSize val="0"/>
        </c:dLbls>
        <c:gapWidth val="150"/>
        <c:overlap val="100"/>
        <c:axId val="133885312"/>
        <c:axId val="133887104"/>
      </c:barChart>
      <c:catAx>
        <c:axId val="1338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87104"/>
        <c:crosses val="autoZero"/>
        <c:auto val="1"/>
        <c:lblAlgn val="ctr"/>
        <c:lblOffset val="100"/>
        <c:tickLblSkip val="1"/>
        <c:tickMarkSkip val="1"/>
        <c:noMultiLvlLbl val="0"/>
      </c:catAx>
      <c:valAx>
        <c:axId val="13388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85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440</c:v>
                </c:pt>
                <c:pt idx="5">
                  <c:v>468</c:v>
                </c:pt>
                <c:pt idx="8">
                  <c:v>444</c:v>
                </c:pt>
                <c:pt idx="11">
                  <c:v>440</c:v>
                </c:pt>
                <c:pt idx="14">
                  <c:v>486</c:v>
                </c:pt>
              </c:numCache>
            </c:numRef>
          </c:val>
          <c:extLst xmlns:c16r2="http://schemas.microsoft.com/office/drawing/2015/06/chart">
            <c:ext xmlns:c16="http://schemas.microsoft.com/office/drawing/2014/chart" uri="{C3380CC4-5D6E-409C-BE32-E72D297353CC}">
              <c16:uniqueId val="{00000000-AABD-48DA-A558-1716A23224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BD-48DA-A558-1716A23224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3</c:v>
                </c:pt>
                <c:pt idx="12">
                  <c:v>0</c:v>
                </c:pt>
              </c:numCache>
            </c:numRef>
          </c:val>
          <c:extLst xmlns:c16r2="http://schemas.microsoft.com/office/drawing/2015/06/chart">
            <c:ext xmlns:c16="http://schemas.microsoft.com/office/drawing/2014/chart" uri="{C3380CC4-5D6E-409C-BE32-E72D297353CC}">
              <c16:uniqueId val="{00000002-AABD-48DA-A558-1716A23224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2</c:v>
                </c:pt>
                <c:pt idx="6">
                  <c:v>3</c:v>
                </c:pt>
                <c:pt idx="9">
                  <c:v>2</c:v>
                </c:pt>
                <c:pt idx="12">
                  <c:v>2</c:v>
                </c:pt>
              </c:numCache>
            </c:numRef>
          </c:val>
          <c:extLst xmlns:c16r2="http://schemas.microsoft.com/office/drawing/2015/06/chart">
            <c:ext xmlns:c16="http://schemas.microsoft.com/office/drawing/2014/chart" uri="{C3380CC4-5D6E-409C-BE32-E72D297353CC}">
              <c16:uniqueId val="{00000003-AABD-48DA-A558-1716A23224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c:v>
                </c:pt>
                <c:pt idx="3">
                  <c:v>69</c:v>
                </c:pt>
                <c:pt idx="6">
                  <c:v>63</c:v>
                </c:pt>
                <c:pt idx="9">
                  <c:v>54</c:v>
                </c:pt>
                <c:pt idx="12">
                  <c:v>37</c:v>
                </c:pt>
              </c:numCache>
            </c:numRef>
          </c:val>
          <c:extLst xmlns:c16r2="http://schemas.microsoft.com/office/drawing/2015/06/chart">
            <c:ext xmlns:c16="http://schemas.microsoft.com/office/drawing/2014/chart" uri="{C3380CC4-5D6E-409C-BE32-E72D297353CC}">
              <c16:uniqueId val="{00000004-AABD-48DA-A558-1716A23224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BD-48DA-A558-1716A23224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BD-48DA-A558-1716A23224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492</c:v>
                </c:pt>
                <c:pt idx="3">
                  <c:v>523</c:v>
                </c:pt>
                <c:pt idx="6">
                  <c:v>484</c:v>
                </c:pt>
                <c:pt idx="9">
                  <c:v>491</c:v>
                </c:pt>
                <c:pt idx="12">
                  <c:v>631</c:v>
                </c:pt>
              </c:numCache>
            </c:numRef>
          </c:val>
          <c:extLst xmlns:c16r2="http://schemas.microsoft.com/office/drawing/2015/06/chart">
            <c:ext xmlns:c16="http://schemas.microsoft.com/office/drawing/2014/chart" uri="{C3380CC4-5D6E-409C-BE32-E72D297353CC}">
              <c16:uniqueId val="{00000007-AABD-48DA-A558-1716A232245B}"/>
            </c:ext>
          </c:extLst>
        </c:ser>
        <c:dLbls>
          <c:showLegendKey val="0"/>
          <c:showVal val="0"/>
          <c:showCatName val="0"/>
          <c:showSerName val="0"/>
          <c:showPercent val="0"/>
          <c:showBubbleSize val="0"/>
        </c:dLbls>
        <c:gapWidth val="100"/>
        <c:overlap val="100"/>
        <c:axId val="126656512"/>
        <c:axId val="12665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129</c:v>
                </c:pt>
                <c:pt idx="5">
                  <c:v>#N/A</c:v>
                </c:pt>
                <c:pt idx="6">
                  <c:v>#N/A</c:v>
                </c:pt>
                <c:pt idx="7">
                  <c:v>109</c:v>
                </c:pt>
                <c:pt idx="8">
                  <c:v>#N/A</c:v>
                </c:pt>
                <c:pt idx="9">
                  <c:v>#N/A</c:v>
                </c:pt>
                <c:pt idx="10">
                  <c:v>110</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AABD-48DA-A558-1716A232245B}"/>
            </c:ext>
          </c:extLst>
        </c:ser>
        <c:dLbls>
          <c:showLegendKey val="0"/>
          <c:showVal val="0"/>
          <c:showCatName val="0"/>
          <c:showSerName val="0"/>
          <c:showPercent val="0"/>
          <c:showBubbleSize val="0"/>
        </c:dLbls>
        <c:marker val="1"/>
        <c:smooth val="0"/>
        <c:axId val="126656512"/>
        <c:axId val="126658432"/>
      </c:lineChart>
      <c:catAx>
        <c:axId val="1266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658432"/>
        <c:crosses val="autoZero"/>
        <c:auto val="1"/>
        <c:lblAlgn val="ctr"/>
        <c:lblOffset val="100"/>
        <c:tickLblSkip val="1"/>
        <c:tickMarkSkip val="1"/>
        <c:noMultiLvlLbl val="0"/>
      </c:catAx>
      <c:valAx>
        <c:axId val="1266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4051</c:v>
                </c:pt>
                <c:pt idx="5">
                  <c:v>4884</c:v>
                </c:pt>
                <c:pt idx="8">
                  <c:v>5134</c:v>
                </c:pt>
                <c:pt idx="11">
                  <c:v>5401</c:v>
                </c:pt>
                <c:pt idx="14">
                  <c:v>4991</c:v>
                </c:pt>
              </c:numCache>
            </c:numRef>
          </c:val>
          <c:extLst xmlns:c16r2="http://schemas.microsoft.com/office/drawing/2015/06/chart">
            <c:ext xmlns:c16="http://schemas.microsoft.com/office/drawing/2014/chart" uri="{C3380CC4-5D6E-409C-BE32-E72D297353CC}">
              <c16:uniqueId val="{00000000-7661-4471-AC4A-B03F3B99FB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605</c:v>
                </c:pt>
                <c:pt idx="5">
                  <c:v>729</c:v>
                </c:pt>
                <c:pt idx="8">
                  <c:v>695</c:v>
                </c:pt>
                <c:pt idx="11">
                  <c:v>796</c:v>
                </c:pt>
                <c:pt idx="14">
                  <c:v>766</c:v>
                </c:pt>
              </c:numCache>
            </c:numRef>
          </c:val>
          <c:extLst xmlns:c16r2="http://schemas.microsoft.com/office/drawing/2015/06/chart">
            <c:ext xmlns:c16="http://schemas.microsoft.com/office/drawing/2014/chart" uri="{C3380CC4-5D6E-409C-BE32-E72D297353CC}">
              <c16:uniqueId val="{00000001-7661-4471-AC4A-B03F3B99FB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2644</c:v>
                </c:pt>
                <c:pt idx="5">
                  <c:v>2918</c:v>
                </c:pt>
                <c:pt idx="8">
                  <c:v>3199</c:v>
                </c:pt>
                <c:pt idx="11">
                  <c:v>3458</c:v>
                </c:pt>
                <c:pt idx="14">
                  <c:v>3052</c:v>
                </c:pt>
              </c:numCache>
            </c:numRef>
          </c:val>
          <c:extLst xmlns:c16r2="http://schemas.microsoft.com/office/drawing/2015/06/chart">
            <c:ext xmlns:c16="http://schemas.microsoft.com/office/drawing/2014/chart" uri="{C3380CC4-5D6E-409C-BE32-E72D297353CC}">
              <c16:uniqueId val="{00000002-7661-4471-AC4A-B03F3B99FB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61-4471-AC4A-B03F3B99FB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61-4471-AC4A-B03F3B99FB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18</c:v>
                </c:pt>
                <c:pt idx="12">
                  <c:v>0</c:v>
                </c:pt>
              </c:numCache>
            </c:numRef>
          </c:val>
          <c:extLst xmlns:c16r2="http://schemas.microsoft.com/office/drawing/2015/06/chart">
            <c:ext xmlns:c16="http://schemas.microsoft.com/office/drawing/2014/chart" uri="{C3380CC4-5D6E-409C-BE32-E72D297353CC}">
              <c16:uniqueId val="{00000005-7661-4471-AC4A-B03F3B99FB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967</c:v>
                </c:pt>
                <c:pt idx="3">
                  <c:v>893</c:v>
                </c:pt>
                <c:pt idx="6">
                  <c:v>858</c:v>
                </c:pt>
                <c:pt idx="9">
                  <c:v>839</c:v>
                </c:pt>
                <c:pt idx="12">
                  <c:v>804</c:v>
                </c:pt>
              </c:numCache>
            </c:numRef>
          </c:val>
          <c:extLst xmlns:c16r2="http://schemas.microsoft.com/office/drawing/2015/06/chart">
            <c:ext xmlns:c16="http://schemas.microsoft.com/office/drawing/2014/chart" uri="{C3380CC4-5D6E-409C-BE32-E72D297353CC}">
              <c16:uniqueId val="{00000006-7661-4471-AC4A-B03F3B99FB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c:v>
                </c:pt>
                <c:pt idx="3">
                  <c:v>13</c:v>
                </c:pt>
                <c:pt idx="6">
                  <c:v>11</c:v>
                </c:pt>
                <c:pt idx="9">
                  <c:v>9</c:v>
                </c:pt>
                <c:pt idx="12">
                  <c:v>2</c:v>
                </c:pt>
              </c:numCache>
            </c:numRef>
          </c:val>
          <c:extLst xmlns:c16r2="http://schemas.microsoft.com/office/drawing/2015/06/chart">
            <c:ext xmlns:c16="http://schemas.microsoft.com/office/drawing/2014/chart" uri="{C3380CC4-5D6E-409C-BE32-E72D297353CC}">
              <c16:uniqueId val="{00000007-7661-4471-AC4A-B03F3B99FB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391</c:v>
                </c:pt>
                <c:pt idx="3">
                  <c:v>342</c:v>
                </c:pt>
                <c:pt idx="6">
                  <c:v>288</c:v>
                </c:pt>
                <c:pt idx="9">
                  <c:v>239</c:v>
                </c:pt>
                <c:pt idx="12">
                  <c:v>184</c:v>
                </c:pt>
              </c:numCache>
            </c:numRef>
          </c:val>
          <c:extLst xmlns:c16r2="http://schemas.microsoft.com/office/drawing/2015/06/chart">
            <c:ext xmlns:c16="http://schemas.microsoft.com/office/drawing/2014/chart" uri="{C3380CC4-5D6E-409C-BE32-E72D297353CC}">
              <c16:uniqueId val="{00000008-7661-4471-AC4A-B03F3B99FB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5</c:v>
                </c:pt>
                <c:pt idx="6">
                  <c:v>2</c:v>
                </c:pt>
                <c:pt idx="9">
                  <c:v>0</c:v>
                </c:pt>
                <c:pt idx="12">
                  <c:v>0</c:v>
                </c:pt>
              </c:numCache>
            </c:numRef>
          </c:val>
          <c:extLst xmlns:c16r2="http://schemas.microsoft.com/office/drawing/2015/06/chart">
            <c:ext xmlns:c16="http://schemas.microsoft.com/office/drawing/2014/chart" uri="{C3380CC4-5D6E-409C-BE32-E72D297353CC}">
              <c16:uniqueId val="{00000009-7661-4471-AC4A-B03F3B99FB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6019</c:v>
                </c:pt>
                <c:pt idx="3">
                  <c:v>7032</c:v>
                </c:pt>
                <c:pt idx="6">
                  <c:v>7559</c:v>
                </c:pt>
                <c:pt idx="9">
                  <c:v>8201</c:v>
                </c:pt>
                <c:pt idx="12">
                  <c:v>8826</c:v>
                </c:pt>
              </c:numCache>
            </c:numRef>
          </c:val>
          <c:extLst xmlns:c16r2="http://schemas.microsoft.com/office/drawing/2015/06/chart">
            <c:ext xmlns:c16="http://schemas.microsoft.com/office/drawing/2014/chart" uri="{C3380CC4-5D6E-409C-BE32-E72D297353CC}">
              <c16:uniqueId val="{0000000A-7661-4471-AC4A-B03F3B99FB81}"/>
            </c:ext>
          </c:extLst>
        </c:ser>
        <c:dLbls>
          <c:showLegendKey val="0"/>
          <c:showVal val="0"/>
          <c:showCatName val="0"/>
          <c:showSerName val="0"/>
          <c:showPercent val="0"/>
          <c:showBubbleSize val="0"/>
        </c:dLbls>
        <c:gapWidth val="100"/>
        <c:overlap val="100"/>
        <c:axId val="134507520"/>
        <c:axId val="134509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98</c:v>
                </c:pt>
                <c:pt idx="2">
                  <c:v>#N/A</c:v>
                </c:pt>
                <c:pt idx="3">
                  <c:v>#N/A</c:v>
                </c:pt>
                <c:pt idx="4">
                  <c:v>0</c:v>
                </c:pt>
                <c:pt idx="5">
                  <c:v>#N/A</c:v>
                </c:pt>
                <c:pt idx="6">
                  <c:v>#N/A</c:v>
                </c:pt>
                <c:pt idx="7">
                  <c:v>0</c:v>
                </c:pt>
                <c:pt idx="8">
                  <c:v>#N/A</c:v>
                </c:pt>
                <c:pt idx="9">
                  <c:v>#N/A</c:v>
                </c:pt>
                <c:pt idx="10">
                  <c:v>0</c:v>
                </c:pt>
                <c:pt idx="11">
                  <c:v>#N/A</c:v>
                </c:pt>
                <c:pt idx="12">
                  <c:v>#N/A</c:v>
                </c:pt>
                <c:pt idx="13">
                  <c:v>1008</c:v>
                </c:pt>
                <c:pt idx="14">
                  <c:v>#N/A</c:v>
                </c:pt>
              </c:numCache>
            </c:numRef>
          </c:val>
          <c:smooth val="0"/>
          <c:extLst xmlns:c16r2="http://schemas.microsoft.com/office/drawing/2015/06/chart">
            <c:ext xmlns:c16="http://schemas.microsoft.com/office/drawing/2014/chart" uri="{C3380CC4-5D6E-409C-BE32-E72D297353CC}">
              <c16:uniqueId val="{0000000B-7661-4471-AC4A-B03F3B99FB81}"/>
            </c:ext>
          </c:extLst>
        </c:ser>
        <c:dLbls>
          <c:showLegendKey val="0"/>
          <c:showVal val="0"/>
          <c:showCatName val="0"/>
          <c:showSerName val="0"/>
          <c:showPercent val="0"/>
          <c:showBubbleSize val="0"/>
        </c:dLbls>
        <c:marker val="1"/>
        <c:smooth val="0"/>
        <c:axId val="134507520"/>
        <c:axId val="134509696"/>
      </c:lineChart>
      <c:catAx>
        <c:axId val="1345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09696"/>
        <c:crosses val="autoZero"/>
        <c:auto val="1"/>
        <c:lblAlgn val="ctr"/>
        <c:lblOffset val="100"/>
        <c:tickLblSkip val="1"/>
        <c:tickMarkSkip val="1"/>
        <c:noMultiLvlLbl val="0"/>
      </c:catAx>
      <c:valAx>
        <c:axId val="13450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636</c:v>
                </c:pt>
                <c:pt idx="1">
                  <c:v>618</c:v>
                </c:pt>
                <c:pt idx="2">
                  <c:v>629</c:v>
                </c:pt>
              </c:numCache>
            </c:numRef>
          </c:val>
          <c:extLst xmlns:c16r2="http://schemas.microsoft.com/office/drawing/2015/06/chart">
            <c:ext xmlns:c16="http://schemas.microsoft.com/office/drawing/2014/chart" uri="{C3380CC4-5D6E-409C-BE32-E72D297353CC}">
              <c16:uniqueId val="{00000000-6455-466F-AB7D-9921DB5C1E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594</c:v>
                </c:pt>
                <c:pt idx="1">
                  <c:v>794</c:v>
                </c:pt>
                <c:pt idx="2">
                  <c:v>895</c:v>
                </c:pt>
              </c:numCache>
            </c:numRef>
          </c:val>
          <c:extLst xmlns:c16r2="http://schemas.microsoft.com/office/drawing/2015/06/chart">
            <c:ext xmlns:c16="http://schemas.microsoft.com/office/drawing/2014/chart" uri="{C3380CC4-5D6E-409C-BE32-E72D297353CC}">
              <c16:uniqueId val="{00000001-6455-466F-AB7D-9921DB5C1E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1816</c:v>
                </c:pt>
                <c:pt idx="1">
                  <c:v>1870</c:v>
                </c:pt>
                <c:pt idx="2">
                  <c:v>1410</c:v>
                </c:pt>
              </c:numCache>
            </c:numRef>
          </c:val>
          <c:extLst xmlns:c16r2="http://schemas.microsoft.com/office/drawing/2015/06/chart">
            <c:ext xmlns:c16="http://schemas.microsoft.com/office/drawing/2014/chart" uri="{C3380CC4-5D6E-409C-BE32-E72D297353CC}">
              <c16:uniqueId val="{00000002-6455-466F-AB7D-9921DB5C1EFC}"/>
            </c:ext>
          </c:extLst>
        </c:ser>
        <c:dLbls>
          <c:showLegendKey val="0"/>
          <c:showVal val="0"/>
          <c:showCatName val="0"/>
          <c:showSerName val="0"/>
          <c:showPercent val="0"/>
          <c:showBubbleSize val="0"/>
        </c:dLbls>
        <c:gapWidth val="120"/>
        <c:overlap val="100"/>
        <c:axId val="134448256"/>
        <c:axId val="134449792"/>
      </c:barChart>
      <c:catAx>
        <c:axId val="1344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449792"/>
        <c:crosses val="autoZero"/>
        <c:auto val="1"/>
        <c:lblAlgn val="ctr"/>
        <c:lblOffset val="100"/>
        <c:tickLblSkip val="1"/>
        <c:tickMarkSkip val="1"/>
        <c:noMultiLvlLbl val="0"/>
      </c:catAx>
      <c:valAx>
        <c:axId val="134449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44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{E8BB1F3F-1289-4759-B229-192F8CFFE642}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09D-411D-989A-D546B1DF4D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{8A1E8661-AA03-4F82-9056-C9B0D5B989C4}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9D-411D-989A-D546B1DF4D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{5AD4B6C9-C64F-47ED-9A2F-6B7B76C0411C}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9D-411D-989A-D546B1DF4D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{02101A63-4CA2-4E0B-9E32-0339AE96796B}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9D-411D-989A-D546B1DF4D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{D7DD85D7-7B77-421A-8D25-54549CA383AC}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9D-411D-989A-D546B1DF4D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{61373862-2647-4A53-9E33-395442E6D44F}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09D-411D-989A-D546B1DF4D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{34F0B171-DE9C-4A76-9CB2-1AFC7F2FB691}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09D-411D-989A-D546B1DF4DB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{73C6B458-DBCE-4525-A769-55729BB307FE}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09D-411D-989A-D546B1DF4D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{AD639D8E-5111-49B9-ABE1-41A3463A9A01}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09D-411D-989A-D546B1DF4D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c:v>
                </c:pt>
                <c:pt idx="24">
                  <c:v>67.599999999999994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09D-411D-989A-D546B1DF4D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{752C2E9B-B43E-4DEF-A5FE-0BD2237BDB0D}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09D-411D-989A-D546B1DF4DB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{C5D45111-4B0C-407C-B971-BE2D81408182}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9D-411D-989A-D546B1DF4D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{536BB976-8656-4434-BED1-FE5A32D706C0}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9D-411D-989A-D546B1DF4D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{45DB7D40-6617-4D98-B45E-2691F65583C8}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9D-411D-989A-D546B1DF4D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{6CF0B36E-F7FA-482D-BB4D-301A7CF298BF}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9D-411D-989A-D546B1DF4D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{BE59EE13-64E9-41D2-B5DF-5C09F192612B}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09D-411D-989A-D546B1DF4D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{FB8AEE40-03A9-4EED-BAA9-2378D31DF735}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09D-411D-989A-D546B1DF4DB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{0BBE8AEC-6A19-4F64-AC2A-4A6DBFDA699D}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09D-411D-989A-D546B1DF4D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{87B729F3-E325-4A1E-8BE2-25A965DE6D40}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09D-411D-989A-D546B1DF4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F09D-411D-989A-D546B1DF4DB6}"/>
            </c:ext>
          </c:extLst>
        </c:ser>
        <c:dLbls>
          <c:showLegendKey val="0"/>
          <c:showVal val="1"/>
          <c:showCatName val="0"/>
          <c:showSerName val="0"/>
          <c:showPercent val="0"/>
          <c:showBubbleSize val="0"/>
        </c:dLbls>
        <c:axId val="181782016"/>
        <c:axId val="181783936"/>
      </c:scatterChart>
      <c:valAx>
        <c:axId val="181782016"/>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83936"/>
        <c:crosses val="autoZero"/>
        <c:crossBetween val="midCat"/>
      </c:valAx>
      <c:valAx>
        <c:axId val="1817839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78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{ADBA921A-D592-41C4-AE17-13F5B6B63AF0}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68-4CA0-8085-03C29E9C784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{2D953D79-4A74-493E-84BE-68B36BD0A871}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68-4CA0-8085-03C29E9C784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{C0F70627-87F3-43D4-A692-0C7EA1F0823D}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68-4CA0-8085-03C29E9C784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{3A51F3C6-4C38-459A-BC2A-95B7A3E19DE1}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68-4CA0-8085-03C29E9C784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{7E6889BF-E309-44EB-B481-34F9BB4A38BB}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68-4CA0-8085-03C29E9C784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{07757CB3-3F43-4D86-906C-AE623980A530}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68-4CA0-8085-03C29E9C784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{F47BF4EB-75F0-4641-8EAB-C0DF6093FFF7}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68-4CA0-8085-03C29E9C784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{3306296B-6A43-4E93-865C-BF78CB803A93}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68-4CA0-8085-03C29E9C78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{58555009-32B8-4879-AA5C-3E78D5E7D693}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68-4CA0-8085-03C29E9C78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4.9000000000000004</c:v>
                </c:pt>
                <c:pt idx="16">
                  <c:v>4.4000000000000004</c:v>
                </c:pt>
                <c:pt idx="24">
                  <c:v>4.2</c:v>
                </c:pt>
                <c:pt idx="32">
                  <c:v>4.9000000000000004</c:v>
                </c:pt>
              </c:numCache>
            </c:numRef>
          </c:xVal>
          <c:yVal>
            <c:numRef>
              <c:f>公会計指標分析・財政指標組合せ分析表!$BP$73:$DC$73</c:f>
              <c:numCache>
                <c:formatCode>#,##0.0;"▲ "#,##0.0</c:formatCode>
                <c:ptCount val="40"/>
                <c:pt idx="0">
                  <c:v>3.5</c:v>
                </c:pt>
                <c:pt idx="32">
                  <c:v>37.6</c:v>
                </c:pt>
              </c:numCache>
            </c:numRef>
          </c:yVal>
          <c:smooth val="0"/>
          <c:extLst xmlns:c16r2="http://schemas.microsoft.com/office/drawing/2015/06/chart">
            <c:ext xmlns:c16="http://schemas.microsoft.com/office/drawing/2014/chart" uri="{C3380CC4-5D6E-409C-BE32-E72D297353CC}">
              <c16:uniqueId val="{00000009-D068-4CA0-8085-03C29E9C78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{C9FA56BB-CB7C-4E66-AC77-618CD09E945E}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68-4CA0-8085-03C29E9C78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{C61109E0-C0F5-4AC3-BFF8-6F5F36087959}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68-4CA0-8085-03C29E9C784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{830CA59F-06BE-4547-9BE4-0B9D39C53A5D}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68-4CA0-8085-03C29E9C784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{09B76C8A-F93E-44A4-9A47-D26A96DD087B}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68-4CA0-8085-03C29E9C784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{6D012EE0-C501-4942-95F6-520FFD7016A7}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68-4CA0-8085-03C29E9C78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{57DA887D-7938-4F62-84C2-59890A950EF7}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68-4CA0-8085-03C29E9C7848}"/>
                </c:ext>
              </c:extLst>
            </c:dLbl>
            <c:dLbl>
              <c:idx val="16"/>
              <c:layout>
                <c:manualLayout>
                  <c:x val="-2.5670206949154235E-2"/>
                  <c:y val="-9.789305072172413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{3FAAF7BC-705F-4454-85C3-123C7488E5B9}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68-4CA0-8085-03C29E9C7848}"/>
                </c:ext>
              </c:extLst>
            </c:dLbl>
            <c:dLbl>
              <c:idx val="24"/>
              <c:layout>
                <c:manualLayout>
                  <c:x val="-3.772577628906703E-2"/>
                  <c:y val="-6.359908542119471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{2A391AA9-74EC-47F7-827C-E53CB9E20892}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68-4CA0-8085-03C29E9C7848}"/>
                </c:ext>
              </c:extLst>
            </c:dLbl>
            <c:dLbl>
              <c:idx val="32"/>
              <c:layout>
                <c:manualLayout>
                  <c:x val="-3.1697991619110633E-2"/>
                  <c:y val="-2.575763387667860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{90A07562-8C78-43DC-9112-E601B22F6813}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68-4CA0-8085-03C29E9C78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068-4CA0-8085-03C29E9C7848}"/>
            </c:ext>
          </c:extLst>
        </c:ser>
        <c:dLbls>
          <c:showLegendKey val="0"/>
          <c:showVal val="1"/>
          <c:showCatName val="0"/>
          <c:showSerName val="0"/>
          <c:showPercent val="0"/>
          <c:showBubbleSize val="0"/>
        </c:dLbls>
        <c:axId val="181961856"/>
        <c:axId val="181963776"/>
      </c:scatterChart>
      <c:valAx>
        <c:axId val="181961856"/>
        <c:scaling>
          <c:orientation val="minMax"/>
          <c:max val="10.299999999999999"/>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963776"/>
        <c:crosses val="autoZero"/>
        <c:crossBetween val="midCat"/>
      </c:valAx>
      <c:valAx>
        <c:axId val="181963776"/>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96185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実質公債費率は上昇傾向にある。平成２５年度に実施した公民館建設や平成２６年度に実施した消防庁舎建設などの大型事業に係る起債の元金の支払いが始まったことが上昇の要因である。</a:t>
          </a:r>
        </a:p>
        <a:p>
          <a:r>
            <a:rPr kumimoji="1" lang="ja-JP" altLang="en-US" sz="1400">
              <a:latin typeface="ＭＳ ゴシック" pitchFamily="49" charset="-128"/>
              <a:ea typeface="ＭＳ ゴシック" pitchFamily="49" charset="-128"/>
            </a:rPr>
            <a:t>　交付税の算入のある地方債の活用と計画的な事業の執行と基金の運用に努めることで実質公債費率の抑制に努める。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大規模事業の実施により、将来負担額は年々上昇している。しかし、事業の実施にあわせて基金への積立も計画的に行っていることから、充当可能財源の積立も行ってきた。将来負担比率は上昇したが、新庁舎建設関連経費により基金の取り崩しを行ったためである。今後も引き続き、計画的な事業の執行と基金への積立を行い、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新庁舎整備関係に伴い「公共施設整備基金」を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総合計画に基づく事業展開や、公債費の抑制による県債基金への積立を計画的に行っていく。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まちづくり基金：当麻町のまちづくりに賛同する個人、法人、その他の団体及びふるさとへ想いを寄せる当麻町出身者等の寄附金を財源として、その意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向を反映した施策を実施することにより、さまざまな人々の参加による特色ある活力に満ちたまちづくりに資する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教育施設整備基金：育施設整備の円滑な推進を図るため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高齢者福祉基金：高齢者の福祉と生きがい対策の円滑な推進並びに高齢者の健康と福祉の増進のために民間団体が行う事業の支援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農業振興基金：当麻町農業の円滑な推進を図るため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新庁舎整備関係に伴い「公共施設整備基金」を</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千万円取り崩したこと等により、基金全体としては</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千万円の減となった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総合計画に基づく事業展開を可能とするために、計画的な運用と積立を行っていく。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土地開発基金廃止により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億円を臨時的に積み立てたことにより増となった。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％程にとなるように努めることとしている。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大型事業実施に伴う今後の元金償還のため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年度より基金の取り崩しを行っていくため減少していく。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6,560
6,551
204.90
6,512,021
6,390,951
117,770
3,114,085
8,826,332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有形固定資産減価償却率は類似団体より高い水準にあるが、それぞれの公共施設等について個別施設計画を策定予定であり、施設の維持管理を適切に行っていく予定である。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1" name="直線コネクタ 70"/>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2"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3" name="直線コネクタ 72"/>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4"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5" name="直線コネクタ 74"/>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6"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7" name="フローチャート: 判断 76"/>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8" name="フローチャート: 判断 77"/>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9" name="フローチャート: 判断 78"/>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5" name="楕円 84"/>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70303</xdr:rowOff>
    </xdr:from>
    <xdr:to>
      <xdr:col>15</xdr:col>
      <xdr:colOff>187325</xdr:colOff>
      <xdr:row>29</xdr:row>
      <xdr:rowOff>453</xdr:rowOff>
    </xdr:to>
    <xdr:sp macro="" textlink="">
      <xdr:nvSpPr>
        <xdr:cNvPr id="86" name="楕円 85"/>
        <xdr:cNvSpPr/>
      </xdr:nvSpPr>
      <xdr:spPr>
        <a:xfrm>
          <a:off x="323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121103</xdr:rowOff>
    </xdr:to>
    <xdr:cxnSp macro="">
      <xdr:nvCxnSpPr>
        <xdr:cNvPr id="87" name="直線コネクタ 86"/>
        <xdr:cNvCxnSpPr/>
      </xdr:nvCxnSpPr>
      <xdr:spPr>
        <a:xfrm flipV="1">
          <a:off x="3289300" y="564388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8"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9"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0"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16980</xdr:rowOff>
    </xdr:from>
    <xdr:ext cx="405111" cy="259045"/>
    <xdr:sp macro="" textlink="">
      <xdr:nvSpPr>
        <xdr:cNvPr id="91" name="n_2mainValue有形固定資産減価償却率"/>
        <xdr:cNvSpPr txBox="1"/>
      </xdr:nvSpPr>
      <xdr:spPr>
        <a:xfrm>
          <a:off x="30867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べると長くなっている。平成２５年度から起債額が１０億ほどとなっており、起債残高が増加傾向となっている。役場新庁舎整備等の公共施設の耐震化事業が完了するため、今後、起債額は減少する見込み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0" name="直線コネクタ 119"/>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3"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4" name="直線コネクタ 123"/>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5"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6" name="フローチャート: 判断 125"/>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2" name="楕円 131"/>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33" name="債務償還可能年数該当値テキスト"/>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6,560
6,551
204.90
6,512,021
6,390,951
117,770
3,114,085
8,826,332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0" name="楕円 69"/>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71" name="楕円 70"/>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97155</xdr:rowOff>
    </xdr:from>
    <xdr:to>
      <xdr:col>19</xdr:col>
      <xdr:colOff>177800</xdr:colOff>
      <xdr:row>36</xdr:row>
      <xdr:rowOff>133350</xdr:rowOff>
    </xdr:to>
    <xdr:cxnSp macro="">
      <xdr:nvCxnSpPr>
        <xdr:cNvPr id="72" name="直線コネクタ 71"/>
        <xdr:cNvCxnSpPr/>
      </xdr:nvCxnSpPr>
      <xdr:spPr>
        <a:xfrm flipV="1">
          <a:off x="2908300" y="6269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75" name="n_1mainValue【道路】&#10;有形固定資産減価償却率"/>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163420</xdr:rowOff>
    </xdr:from>
    <xdr:to>
      <xdr:col>50</xdr:col>
      <xdr:colOff>165100</xdr:colOff>
      <xdr:row>40</xdr:row>
      <xdr:rowOff>93570</xdr:rowOff>
    </xdr:to>
    <xdr:sp macro="" textlink="">
      <xdr:nvSpPr>
        <xdr:cNvPr id="116" name="楕円 115"/>
        <xdr:cNvSpPr/>
      </xdr:nvSpPr>
      <xdr:spPr>
        <a:xfrm>
          <a:off x="9588500" y="68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30697</xdr:rowOff>
    </xdr:from>
    <xdr:ext cx="534377" cy="259045"/>
    <xdr:sp macro="" textlink="">
      <xdr:nvSpPr>
        <xdr:cNvPr id="117"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8"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84697</xdr:rowOff>
    </xdr:from>
    <xdr:ext cx="534377" cy="259045"/>
    <xdr:sp macro="" textlink="">
      <xdr:nvSpPr>
        <xdr:cNvPr id="119" name="n_1mainValue【道路】&#10;一人当たり延長"/>
        <xdr:cNvSpPr txBox="1"/>
      </xdr:nvSpPr>
      <xdr:spPr>
        <a:xfrm>
          <a:off x="9359411" y="69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5" name="直線コネクタ 144"/>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8"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9" name="直線コネクタ 148"/>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0"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1" name="フローチャート: 判断 150"/>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2" name="フローチャート: 判断 151"/>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3" name="フローチャート: 判断 15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63500</xdr:rowOff>
    </xdr:from>
    <xdr:to>
      <xdr:col>15</xdr:col>
      <xdr:colOff>101600</xdr:colOff>
      <xdr:row>58</xdr:row>
      <xdr:rowOff>165100</xdr:rowOff>
    </xdr:to>
    <xdr:sp macro="" textlink="">
      <xdr:nvSpPr>
        <xdr:cNvPr id="159" name="楕円 158"/>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34670</xdr:rowOff>
    </xdr:from>
    <xdr:ext cx="405111" cy="259045"/>
    <xdr:sp macro="" textlink="">
      <xdr:nvSpPr>
        <xdr:cNvPr id="160"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1"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62" name="n_2mainValue【橋りょう・トンネ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3" name="直線コネクタ 17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4" name="テキスト ボックス 17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5" name="直線コネクタ 17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6" name="テキスト ボックス 17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7" name="直線コネクタ 17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8" name="テキスト ボックス 17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9" name="直線コネクタ 17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0" name="テキスト ボックス 17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4" name="直線コネクタ 183"/>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5"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6" name="直線コネクタ 185"/>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7"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8" name="直線コネクタ 187"/>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9"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0" name="フローチャート: 判断 189"/>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1" name="フローチャート: 判断 190"/>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2" name="フローチャート: 判断 191"/>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156519</xdr:rowOff>
    </xdr:from>
    <xdr:to>
      <xdr:col>46</xdr:col>
      <xdr:colOff>38100</xdr:colOff>
      <xdr:row>61</xdr:row>
      <xdr:rowOff>86669</xdr:rowOff>
    </xdr:to>
    <xdr:sp macro="" textlink="">
      <xdr:nvSpPr>
        <xdr:cNvPr id="198" name="楕円 197"/>
        <xdr:cNvSpPr/>
      </xdr:nvSpPr>
      <xdr:spPr>
        <a:xfrm>
          <a:off x="8699500" y="104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78475</xdr:rowOff>
    </xdr:from>
    <xdr:ext cx="599010" cy="259045"/>
    <xdr:sp macro="" textlink="">
      <xdr:nvSpPr>
        <xdr:cNvPr id="199"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103196</xdr:rowOff>
    </xdr:from>
    <xdr:ext cx="690189" cy="259045"/>
    <xdr:sp macro="" textlink="">
      <xdr:nvSpPr>
        <xdr:cNvPr id="201" name="n_2mainValue【橋りょう・トンネル】&#10;一人当たり有形固定資産（償却資産）額"/>
        <xdr:cNvSpPr txBox="1"/>
      </xdr:nvSpPr>
      <xdr:spPr>
        <a:xfrm>
          <a:off x="8405205" y="10218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6" name="直線コネクタ 225"/>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7"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8" name="直線コネクタ 227"/>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31"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32" name="フローチャート: 判断 231"/>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3" name="フローチャート: 判断 232"/>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4" name="フローチャート: 判断 233"/>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240" name="楕円 239"/>
        <xdr:cNvSpPr/>
      </xdr:nvSpPr>
      <xdr:spPr>
        <a:xfrm>
          <a:off x="3746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93980</xdr:rowOff>
    </xdr:from>
    <xdr:to>
      <xdr:col>15</xdr:col>
      <xdr:colOff>101600</xdr:colOff>
      <xdr:row>84</xdr:row>
      <xdr:rowOff>24130</xdr:rowOff>
    </xdr:to>
    <xdr:sp macro="" textlink="">
      <xdr:nvSpPr>
        <xdr:cNvPr id="241" name="楕円 240"/>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144780</xdr:rowOff>
    </xdr:to>
    <xdr:cxnSp macro="">
      <xdr:nvCxnSpPr>
        <xdr:cNvPr id="242" name="直線コネクタ 241"/>
        <xdr:cNvCxnSpPr/>
      </xdr:nvCxnSpPr>
      <xdr:spPr>
        <a:xfrm flipV="1">
          <a:off x="2908300" y="143217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43"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44"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245" name="n_1mainValue【公営住宅】&#10;有形固定資産減価償却率"/>
        <xdr:cNvSpPr txBox="1"/>
      </xdr:nvSpPr>
      <xdr:spPr>
        <a:xfrm>
          <a:off x="3582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246" name="n_2mainValue【公営住宅】&#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8" name="テキスト ボックス 26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0" name="直線コネクタ 269"/>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71"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72" name="直線コネクタ 271"/>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73"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74" name="直線コネクタ 273"/>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75"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6" name="フローチャート: 判断 275"/>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7" name="フローチャート: 判断 276"/>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8" name="フローチャート: 判断 277"/>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65596</xdr:rowOff>
    </xdr:from>
    <xdr:to>
      <xdr:col>50</xdr:col>
      <xdr:colOff>165100</xdr:colOff>
      <xdr:row>83</xdr:row>
      <xdr:rowOff>167196</xdr:rowOff>
    </xdr:to>
    <xdr:sp macro="" textlink="">
      <xdr:nvSpPr>
        <xdr:cNvPr id="284" name="楕円 283"/>
        <xdr:cNvSpPr/>
      </xdr:nvSpPr>
      <xdr:spPr>
        <a:xfrm>
          <a:off x="9588500" y="142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28021</xdr:rowOff>
    </xdr:from>
    <xdr:ext cx="469744" cy="259045"/>
    <xdr:sp macro="" textlink="">
      <xdr:nvSpPr>
        <xdr:cNvPr id="285"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6"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12273</xdr:rowOff>
    </xdr:from>
    <xdr:ext cx="469744" cy="259045"/>
    <xdr:sp macro="" textlink="">
      <xdr:nvSpPr>
        <xdr:cNvPr id="287" name="n_1mainValue【公営住宅】&#10;一人当たり面積"/>
        <xdr:cNvSpPr txBox="1"/>
      </xdr:nvSpPr>
      <xdr:spPr>
        <a:xfrm>
          <a:off x="9391727" y="1407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4" name="直線コネクタ 3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5" name="テキスト ボックス 3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6" name="直線コネクタ 3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7" name="テキスト ボックス 3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8" name="直線コネクタ 3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9" name="テキスト ボックス 3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0" name="直線コネクタ 3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1" name="テキスト ボックス 3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2" name="直線コネクタ 3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3" name="テキスト ボックス 3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4" name="直線コネクタ 3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5" name="テキスト ボックス 3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6" name="直線コネクタ 3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7" name="テキスト ボックス 3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29" name="直線コネクタ 32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3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31" name="直線コネクタ 33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3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33" name="直線コネクタ 33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3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35" name="フローチャート: 判断 33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36" name="フローチャート: 判断 33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37" name="フローチャート: 判断 33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8" name="テキスト ボックス 3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9" name="テキスト ボックス 3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0" name="テキスト ボックス 3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1" name="テキスト ボックス 3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2" name="テキスト ボックス 3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343" name="楕円 342"/>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69487</xdr:rowOff>
    </xdr:from>
    <xdr:to>
      <xdr:col>76</xdr:col>
      <xdr:colOff>165100</xdr:colOff>
      <xdr:row>34</xdr:row>
      <xdr:rowOff>171087</xdr:rowOff>
    </xdr:to>
    <xdr:sp macro="" textlink="">
      <xdr:nvSpPr>
        <xdr:cNvPr id="344" name="楕円 343"/>
        <xdr:cNvSpPr/>
      </xdr:nvSpPr>
      <xdr:spPr>
        <a:xfrm>
          <a:off x="14541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84364</xdr:rowOff>
    </xdr:from>
    <xdr:to>
      <xdr:col>81</xdr:col>
      <xdr:colOff>50800</xdr:colOff>
      <xdr:row>34</xdr:row>
      <xdr:rowOff>120287</xdr:rowOff>
    </xdr:to>
    <xdr:cxnSp macro="">
      <xdr:nvCxnSpPr>
        <xdr:cNvPr id="345" name="直線コネクタ 344"/>
        <xdr:cNvCxnSpPr/>
      </xdr:nvCxnSpPr>
      <xdr:spPr>
        <a:xfrm flipV="1">
          <a:off x="14592300" y="5913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46"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47"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348" name="n_1mainValue【認定こども園・幼稚園・保育所】&#10;有形固定資産減価償却率"/>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16164</xdr:rowOff>
    </xdr:from>
    <xdr:ext cx="405111" cy="259045"/>
    <xdr:sp macro="" textlink="">
      <xdr:nvSpPr>
        <xdr:cNvPr id="349" name="n_2mainValue【認定こども園・幼稚園・保育所】&#10;有形固定資産減価償却率"/>
        <xdr:cNvSpPr txBox="1"/>
      </xdr:nvSpPr>
      <xdr:spPr>
        <a:xfrm>
          <a:off x="14389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1" name="テキスト ボックス 3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3" name="テキスト ボックス 3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5" name="テキスト ボックス 3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7" name="テキスト ボックス 3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9" name="テキスト ボックス 3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73" name="直線コネクタ 372"/>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74"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75" name="直線コネクタ 374"/>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76"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77" name="直線コネクタ 376"/>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78"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79" name="フローチャート: 判断 378"/>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80" name="フローチャート: 判断 379"/>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81" name="フローチャート: 判断 380"/>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86360</xdr:rowOff>
    </xdr:from>
    <xdr:to>
      <xdr:col>112</xdr:col>
      <xdr:colOff>38100</xdr:colOff>
      <xdr:row>41</xdr:row>
      <xdr:rowOff>16510</xdr:rowOff>
    </xdr:to>
    <xdr:sp macro="" textlink="">
      <xdr:nvSpPr>
        <xdr:cNvPr id="387" name="楕円 386"/>
        <xdr:cNvSpPr/>
      </xdr:nvSpPr>
      <xdr:spPr>
        <a:xfrm>
          <a:off x="2127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388"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89"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7637</xdr:rowOff>
    </xdr:from>
    <xdr:ext cx="469744" cy="259045"/>
    <xdr:sp macro="" textlink="">
      <xdr:nvSpPr>
        <xdr:cNvPr id="390" name="n_1mainValue【認定こども園・幼稚園・保育所】&#10;一人当たり面積"/>
        <xdr:cNvSpPr txBox="1"/>
      </xdr:nvSpPr>
      <xdr:spPr>
        <a:xfrm>
          <a:off x="21075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2" name="テキスト ボックス 40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2" name="テキスト ボックス 41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16" name="直線コネクタ 41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1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18" name="直線コネクタ 41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20" name="直線コネクタ 41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21"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22" name="フローチャート: 判断 42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23" name="フローチャート: 判断 42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24" name="フローチャート: 判断 42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30" name="楕円 429"/>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151674</xdr:rowOff>
    </xdr:from>
    <xdr:to>
      <xdr:col>76</xdr:col>
      <xdr:colOff>165100</xdr:colOff>
      <xdr:row>59</xdr:row>
      <xdr:rowOff>81824</xdr:rowOff>
    </xdr:to>
    <xdr:sp macro="" textlink="">
      <xdr:nvSpPr>
        <xdr:cNvPr id="431" name="楕円 430"/>
        <xdr:cNvSpPr/>
      </xdr:nvSpPr>
      <xdr:spPr>
        <a:xfrm>
          <a:off x="14541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31024</xdr:rowOff>
    </xdr:to>
    <xdr:cxnSp macro="">
      <xdr:nvCxnSpPr>
        <xdr:cNvPr id="432" name="直線コネクタ 431"/>
        <xdr:cNvCxnSpPr/>
      </xdr:nvCxnSpPr>
      <xdr:spPr>
        <a:xfrm flipV="1">
          <a:off x="14592300" y="101433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33"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34"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435" name="n_1mainValue【学校施設】&#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98351</xdr:rowOff>
    </xdr:from>
    <xdr:ext cx="405111" cy="259045"/>
    <xdr:sp macro="" textlink="">
      <xdr:nvSpPr>
        <xdr:cNvPr id="436" name="n_2mainValue【学校施設】&#10;有形固定資産減価償却率"/>
        <xdr:cNvSpPr txBox="1"/>
      </xdr:nvSpPr>
      <xdr:spPr>
        <a:xfrm>
          <a:off x="14389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7" name="テキスト ボックス 45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59" name="直線コネクタ 458"/>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60"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61" name="直線コネクタ 460"/>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62"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63" name="直線コネクタ 462"/>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64"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65" name="フローチャート: 判断 464"/>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66" name="フローチャート: 判断 465"/>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67" name="フローチャート: 判断 466"/>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122021</xdr:rowOff>
    </xdr:from>
    <xdr:to>
      <xdr:col>112</xdr:col>
      <xdr:colOff>38100</xdr:colOff>
      <xdr:row>64</xdr:row>
      <xdr:rowOff>52171</xdr:rowOff>
    </xdr:to>
    <xdr:sp macro="" textlink="">
      <xdr:nvSpPr>
        <xdr:cNvPr id="473" name="楕円 472"/>
        <xdr:cNvSpPr/>
      </xdr:nvSpPr>
      <xdr:spPr>
        <a:xfrm>
          <a:off x="21272500" y="109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166768</xdr:rowOff>
    </xdr:from>
    <xdr:ext cx="469744" cy="259045"/>
    <xdr:sp macro="" textlink="">
      <xdr:nvSpPr>
        <xdr:cNvPr id="474"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75"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43298</xdr:rowOff>
    </xdr:from>
    <xdr:ext cx="469744" cy="259045"/>
    <xdr:sp macro="" textlink="">
      <xdr:nvSpPr>
        <xdr:cNvPr id="476" name="n_1mainValue【学校施設】&#10;一人当たり面積"/>
        <xdr:cNvSpPr txBox="1"/>
      </xdr:nvSpPr>
      <xdr:spPr>
        <a:xfrm>
          <a:off x="21075727" y="110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3" name="テキスト ボックス 5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4" name="直線コネクタ 5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05" name="テキスト ボックス 5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6" name="直線コネクタ 5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7" name="テキスト ボックス 5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8" name="直線コネクタ 5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9" name="テキスト ボックス 5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0" name="直線コネクタ 5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1" name="テキスト ボックス 5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2" name="直線コネクタ 5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3" name="テキスト ボックス 5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17" name="直線コネクタ 516"/>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18"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19" name="直線コネクタ 518"/>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1" name="直線コネクタ 5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22"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23" name="フローチャート: 判断 522"/>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24" name="フローチャート: 判断 523"/>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25" name="フローチャート: 判断 524"/>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73025</xdr:rowOff>
    </xdr:from>
    <xdr:to>
      <xdr:col>81</xdr:col>
      <xdr:colOff>101600</xdr:colOff>
      <xdr:row>106</xdr:row>
      <xdr:rowOff>3175</xdr:rowOff>
    </xdr:to>
    <xdr:sp macro="" textlink="">
      <xdr:nvSpPr>
        <xdr:cNvPr id="531" name="楕円 530"/>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636</xdr:rowOff>
    </xdr:from>
    <xdr:to>
      <xdr:col>76</xdr:col>
      <xdr:colOff>165100</xdr:colOff>
      <xdr:row>106</xdr:row>
      <xdr:rowOff>102236</xdr:rowOff>
    </xdr:to>
    <xdr:sp macro="" textlink="">
      <xdr:nvSpPr>
        <xdr:cNvPr id="532" name="楕円 531"/>
        <xdr:cNvSpPr/>
      </xdr:nvSpPr>
      <xdr:spPr>
        <a:xfrm>
          <a:off x="14541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123825</xdr:rowOff>
    </xdr:from>
    <xdr:to>
      <xdr:col>81</xdr:col>
      <xdr:colOff>50800</xdr:colOff>
      <xdr:row>106</xdr:row>
      <xdr:rowOff>51436</xdr:rowOff>
    </xdr:to>
    <xdr:cxnSp macro="">
      <xdr:nvCxnSpPr>
        <xdr:cNvPr id="533" name="直線コネクタ 532"/>
        <xdr:cNvCxnSpPr/>
      </xdr:nvCxnSpPr>
      <xdr:spPr>
        <a:xfrm flipV="1">
          <a:off x="14592300" y="1812607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534"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35"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165752</xdr:rowOff>
    </xdr:from>
    <xdr:ext cx="405111" cy="259045"/>
    <xdr:sp macro="" textlink="">
      <xdr:nvSpPr>
        <xdr:cNvPr id="536" name="n_1mainValue【公民館】&#10;有形固定資産減価償却率"/>
        <xdr:cNvSpPr txBox="1"/>
      </xdr:nvSpPr>
      <xdr:spPr>
        <a:xfrm>
          <a:off x="152660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93363</xdr:rowOff>
    </xdr:from>
    <xdr:ext cx="405111" cy="259045"/>
    <xdr:sp macro="" textlink="">
      <xdr:nvSpPr>
        <xdr:cNvPr id="537" name="n_2mainValue【公民館】&#10;有形固定資産減価償却率"/>
        <xdr:cNvSpPr txBox="1"/>
      </xdr:nvSpPr>
      <xdr:spPr>
        <a:xfrm>
          <a:off x="14389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48" name="直線コネクタ 54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49" name="テキスト ボックス 54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52" name="直線コネクタ 55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53" name="テキスト ボックス 55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57" name="直線コネクタ 556"/>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58"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59" name="直線コネクタ 558"/>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60"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61" name="直線コネクタ 560"/>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62"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63" name="フローチャート: 判断 562"/>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64" name="フローチャート: 判断 563"/>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65" name="フローチャート: 判断 564"/>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56262</xdr:rowOff>
    </xdr:from>
    <xdr:to>
      <xdr:col>112</xdr:col>
      <xdr:colOff>38100</xdr:colOff>
      <xdr:row>105</xdr:row>
      <xdr:rowOff>157862</xdr:rowOff>
    </xdr:to>
    <xdr:sp macro="" textlink="">
      <xdr:nvSpPr>
        <xdr:cNvPr id="571" name="楕円 570"/>
        <xdr:cNvSpPr/>
      </xdr:nvSpPr>
      <xdr:spPr>
        <a:xfrm>
          <a:off x="21272500" y="180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68978</xdr:rowOff>
    </xdr:from>
    <xdr:ext cx="469744" cy="259045"/>
    <xdr:sp macro="" textlink="">
      <xdr:nvSpPr>
        <xdr:cNvPr id="572"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73"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2939</xdr:rowOff>
    </xdr:from>
    <xdr:ext cx="469744" cy="259045"/>
    <xdr:sp macro="" textlink="">
      <xdr:nvSpPr>
        <xdr:cNvPr id="574" name="n_1mainValue【公民館】&#10;一人当たり面積"/>
        <xdr:cNvSpPr txBox="1"/>
      </xdr:nvSpPr>
      <xdr:spPr>
        <a:xfrm>
          <a:off x="21075727" y="1783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幼稚園であり、特に低くなっている施設は、公営住宅、公民館である。公民館については、平成２６年度に老朽化していた公民館を建設し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6,560
6,551
204.90
6,512,021
6,390,951
117,770
3,114,085
8,826,332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112503</xdr:rowOff>
    </xdr:from>
    <xdr:ext cx="405111" cy="259045"/>
    <xdr:sp macro="" textlink="">
      <xdr:nvSpPr>
        <xdr:cNvPr id="6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141333</xdr:rowOff>
    </xdr:from>
    <xdr:to>
      <xdr:col>15</xdr:col>
      <xdr:colOff>101600</xdr:colOff>
      <xdr:row>38</xdr:row>
      <xdr:rowOff>71482</xdr:rowOff>
    </xdr:to>
    <xdr:sp macro="" textlink="">
      <xdr:nvSpPr>
        <xdr:cNvPr id="74" name="楕円 73"/>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20683</xdr:rowOff>
    </xdr:to>
    <xdr:cxnSp macro="">
      <xdr:nvCxnSpPr>
        <xdr:cNvPr id="75" name="直線コネクタ 74"/>
        <xdr:cNvCxnSpPr/>
      </xdr:nvCxnSpPr>
      <xdr:spPr>
        <a:xfrm flipV="1">
          <a:off x="2908300" y="650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36484</xdr:rowOff>
    </xdr:from>
    <xdr:ext cx="405111" cy="259045"/>
    <xdr:sp macro="" textlink="">
      <xdr:nvSpPr>
        <xdr:cNvPr id="76" name="n_1mainValue【図書館】&#10;有形固定資産減価償却率"/>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62610</xdr:rowOff>
    </xdr:from>
    <xdr:ext cx="405111" cy="259045"/>
    <xdr:sp macro="" textlink="">
      <xdr:nvSpPr>
        <xdr:cNvPr id="77" name="n_2mainValue【図書館】&#10;有形固定資産減価償却率"/>
        <xdr:cNvSpPr txBox="1"/>
      </xdr:nvSpPr>
      <xdr:spPr>
        <a:xfrm>
          <a:off x="2705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0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9" name="フローチャート: 判断 108"/>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10"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16" name="楕円 115"/>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27686</xdr:rowOff>
    </xdr:from>
    <xdr:to>
      <xdr:col>46</xdr:col>
      <xdr:colOff>38100</xdr:colOff>
      <xdr:row>41</xdr:row>
      <xdr:rowOff>129286</xdr:rowOff>
    </xdr:to>
    <xdr:sp macro="" textlink="">
      <xdr:nvSpPr>
        <xdr:cNvPr id="117" name="楕円 116"/>
        <xdr:cNvSpPr/>
      </xdr:nvSpPr>
      <xdr:spPr>
        <a:xfrm>
          <a:off x="8699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78486</xdr:rowOff>
    </xdr:from>
    <xdr:to>
      <xdr:col>50</xdr:col>
      <xdr:colOff>114300</xdr:colOff>
      <xdr:row>41</xdr:row>
      <xdr:rowOff>87630</xdr:rowOff>
    </xdr:to>
    <xdr:cxnSp macro="">
      <xdr:nvCxnSpPr>
        <xdr:cNvPr id="118" name="直線コネクタ 117"/>
        <xdr:cNvCxnSpPr/>
      </xdr:nvCxnSpPr>
      <xdr:spPr>
        <a:xfrm>
          <a:off x="8750300" y="7107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129557</xdr:rowOff>
    </xdr:from>
    <xdr:ext cx="469744" cy="259045"/>
    <xdr:sp macro="" textlink="">
      <xdr:nvSpPr>
        <xdr:cNvPr id="119"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120413</xdr:rowOff>
    </xdr:from>
    <xdr:ext cx="469744" cy="259045"/>
    <xdr:sp macro="" textlink="">
      <xdr:nvSpPr>
        <xdr:cNvPr id="120" name="n_2mainValue【図書館】&#10;一人当たり面積"/>
        <xdr:cNvSpPr txBox="1"/>
      </xdr:nvSpPr>
      <xdr:spPr>
        <a:xfrm>
          <a:off x="8515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4" name="フローチャート: 判断 153"/>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55"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80645</xdr:rowOff>
    </xdr:from>
    <xdr:to>
      <xdr:col>20</xdr:col>
      <xdr:colOff>38100</xdr:colOff>
      <xdr:row>58</xdr:row>
      <xdr:rowOff>10795</xdr:rowOff>
    </xdr:to>
    <xdr:sp macro="" textlink="">
      <xdr:nvSpPr>
        <xdr:cNvPr id="161" name="楕円 160"/>
        <xdr:cNvSpPr/>
      </xdr:nvSpPr>
      <xdr:spPr>
        <a:xfrm>
          <a:off x="3746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128270</xdr:rowOff>
    </xdr:from>
    <xdr:to>
      <xdr:col>15</xdr:col>
      <xdr:colOff>101600</xdr:colOff>
      <xdr:row>58</xdr:row>
      <xdr:rowOff>58420</xdr:rowOff>
    </xdr:to>
    <xdr:sp macro="" textlink="">
      <xdr:nvSpPr>
        <xdr:cNvPr id="162" name="楕円 161"/>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131445</xdr:rowOff>
    </xdr:from>
    <xdr:to>
      <xdr:col>19</xdr:col>
      <xdr:colOff>177800</xdr:colOff>
      <xdr:row>58</xdr:row>
      <xdr:rowOff>7620</xdr:rowOff>
    </xdr:to>
    <xdr:cxnSp macro="">
      <xdr:nvCxnSpPr>
        <xdr:cNvPr id="163" name="直線コネクタ 162"/>
        <xdr:cNvCxnSpPr/>
      </xdr:nvCxnSpPr>
      <xdr:spPr>
        <a:xfrm flipV="1">
          <a:off x="2908300" y="99040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27322</xdr:rowOff>
    </xdr:from>
    <xdr:ext cx="405111" cy="259045"/>
    <xdr:sp macro="" textlink="">
      <xdr:nvSpPr>
        <xdr:cNvPr id="164" name="n_1mainValue【体育館・プール】&#10;有形固定資産減価償却率"/>
        <xdr:cNvSpPr txBox="1"/>
      </xdr:nvSpPr>
      <xdr:spPr>
        <a:xfrm>
          <a:off x="35820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74947</xdr:rowOff>
    </xdr:from>
    <xdr:ext cx="405111" cy="259045"/>
    <xdr:sp macro="" textlink="">
      <xdr:nvSpPr>
        <xdr:cNvPr id="165" name="n_2mainValue【体育館・プール】&#10;有形固定資産減価償却率"/>
        <xdr:cNvSpPr txBox="1"/>
      </xdr:nvSpPr>
      <xdr:spPr>
        <a:xfrm>
          <a:off x="2705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97"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8" name="フローチャート: 判断 19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130556</xdr:rowOff>
    </xdr:from>
    <xdr:to>
      <xdr:col>50</xdr:col>
      <xdr:colOff>165100</xdr:colOff>
      <xdr:row>61</xdr:row>
      <xdr:rowOff>60706</xdr:rowOff>
    </xdr:to>
    <xdr:sp macro="" textlink="">
      <xdr:nvSpPr>
        <xdr:cNvPr id="205" name="楕円 204"/>
        <xdr:cNvSpPr/>
      </xdr:nvSpPr>
      <xdr:spPr>
        <a:xfrm>
          <a:off x="9588500" y="104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77233</xdr:rowOff>
    </xdr:from>
    <xdr:ext cx="469744" cy="259045"/>
    <xdr:sp macro="" textlink="">
      <xdr:nvSpPr>
        <xdr:cNvPr id="206" name="n_1mainValue【体育館・プール】&#10;一人当たり面積"/>
        <xdr:cNvSpPr txBox="1"/>
      </xdr:nvSpPr>
      <xdr:spPr>
        <a:xfrm>
          <a:off x="9391727"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1" name="直線コネクタ 23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3" name="直線コネクタ 23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37" name="フローチャート: 判断 23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8" name="フローチャート: 判断 23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239"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0" name="フローチャート: 判断 23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41"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57786</xdr:rowOff>
    </xdr:from>
    <xdr:to>
      <xdr:col>15</xdr:col>
      <xdr:colOff>101600</xdr:colOff>
      <xdr:row>84</xdr:row>
      <xdr:rowOff>159386</xdr:rowOff>
    </xdr:to>
    <xdr:sp macro="" textlink="">
      <xdr:nvSpPr>
        <xdr:cNvPr id="247" name="楕円 246"/>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150513</xdr:rowOff>
    </xdr:from>
    <xdr:ext cx="405111" cy="259045"/>
    <xdr:sp macro="" textlink="">
      <xdr:nvSpPr>
        <xdr:cNvPr id="248" name="n_2mainValue【福祉施設】&#10;有形固定資産減価償却率"/>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2" name="直線コネクタ 271"/>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3"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74" name="直線コネクタ 273"/>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75"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76" name="直線コネクタ 275"/>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77"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78" name="フローチャート: 判断 277"/>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79" name="フローチャート: 判断 278"/>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80"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81" name="フローチャート: 判断 280"/>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82"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90170</xdr:rowOff>
    </xdr:from>
    <xdr:to>
      <xdr:col>46</xdr:col>
      <xdr:colOff>38100</xdr:colOff>
      <xdr:row>85</xdr:row>
      <xdr:rowOff>20320</xdr:rowOff>
    </xdr:to>
    <xdr:sp macro="" textlink="">
      <xdr:nvSpPr>
        <xdr:cNvPr id="288" name="楕円 287"/>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36847</xdr:rowOff>
    </xdr:from>
    <xdr:ext cx="469744" cy="259045"/>
    <xdr:sp macro="" textlink="">
      <xdr:nvSpPr>
        <xdr:cNvPr id="289" name="n_2mainValue【福祉施設】&#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0" name="テキスト ボックス 3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1" name="直線コネクタ 3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32" name="直線コネクタ 3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33" name="テキスト ボックス 3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4" name="直線コネクタ 3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5" name="テキスト ボックス 3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6" name="直線コネクタ 3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7" name="テキスト ボックス 3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8" name="直線コネクタ 3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9" name="テキスト ボックス 3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0" name="直線コネクタ 3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1" name="テキスト ボックス 3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2" name="直線コネクタ 3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3" name="テキスト ボックス 3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45" name="直線コネクタ 344"/>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46"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47" name="直線コネクタ 346"/>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48"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49" name="直線コネクタ 348"/>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50"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51" name="フローチャート: 判断 3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52" name="フローチャート: 判断 351"/>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353"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54" name="フローチャート: 判断 353"/>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55"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6" name="テキスト ボックス 3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7" name="テキスト ボックス 3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8" name="テキスト ボックス 3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9" name="テキスト ボックス 3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0" name="テキスト ボックス 3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361" name="楕円 360"/>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25400</xdr:rowOff>
    </xdr:from>
    <xdr:to>
      <xdr:col>76</xdr:col>
      <xdr:colOff>165100</xdr:colOff>
      <xdr:row>60</xdr:row>
      <xdr:rowOff>127000</xdr:rowOff>
    </xdr:to>
    <xdr:sp macro="" textlink="">
      <xdr:nvSpPr>
        <xdr:cNvPr id="362" name="楕円 361"/>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76200</xdr:rowOff>
    </xdr:to>
    <xdr:cxnSp macro="">
      <xdr:nvCxnSpPr>
        <xdr:cNvPr id="363" name="直線コネクタ 362"/>
        <xdr:cNvCxnSpPr/>
      </xdr:nvCxnSpPr>
      <xdr:spPr>
        <a:xfrm flipV="1">
          <a:off x="14592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364" name="n_1mainValue【保健センター・保健所】&#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365"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89" name="直線コネクタ 388"/>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9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91" name="直線コネクタ 39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3" name="直線コネクタ 39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94"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95" name="フローチャート: 判断 394"/>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96" name="フローチャート: 判断 39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97"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98" name="フローチャート: 判断 397"/>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99"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99695</xdr:rowOff>
    </xdr:from>
    <xdr:to>
      <xdr:col>112</xdr:col>
      <xdr:colOff>38100</xdr:colOff>
      <xdr:row>63</xdr:row>
      <xdr:rowOff>29845</xdr:rowOff>
    </xdr:to>
    <xdr:sp macro="" textlink="">
      <xdr:nvSpPr>
        <xdr:cNvPr id="405" name="楕円 404"/>
        <xdr:cNvSpPr/>
      </xdr:nvSpPr>
      <xdr:spPr>
        <a:xfrm>
          <a:off x="21272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103505</xdr:rowOff>
    </xdr:from>
    <xdr:to>
      <xdr:col>107</xdr:col>
      <xdr:colOff>101600</xdr:colOff>
      <xdr:row>63</xdr:row>
      <xdr:rowOff>33655</xdr:rowOff>
    </xdr:to>
    <xdr:sp macro="" textlink="">
      <xdr:nvSpPr>
        <xdr:cNvPr id="406" name="楕円 405"/>
        <xdr:cNvSpPr/>
      </xdr:nvSpPr>
      <xdr:spPr>
        <a:xfrm>
          <a:off x="20383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150495</xdr:rowOff>
    </xdr:from>
    <xdr:to>
      <xdr:col>111</xdr:col>
      <xdr:colOff>177800</xdr:colOff>
      <xdr:row>62</xdr:row>
      <xdr:rowOff>154305</xdr:rowOff>
    </xdr:to>
    <xdr:cxnSp macro="">
      <xdr:nvCxnSpPr>
        <xdr:cNvPr id="407" name="直線コネクタ 406"/>
        <xdr:cNvCxnSpPr/>
      </xdr:nvCxnSpPr>
      <xdr:spPr>
        <a:xfrm flipV="1">
          <a:off x="20434300" y="10780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20972</xdr:rowOff>
    </xdr:from>
    <xdr:ext cx="469744" cy="259045"/>
    <xdr:sp macro="" textlink="">
      <xdr:nvSpPr>
        <xdr:cNvPr id="408" name="n_1mainValue【保健センター・保健所】&#10;一人当たり面積"/>
        <xdr:cNvSpPr txBox="1"/>
      </xdr:nvSpPr>
      <xdr:spPr>
        <a:xfrm>
          <a:off x="21075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24782</xdr:rowOff>
    </xdr:from>
    <xdr:ext cx="469744" cy="259045"/>
    <xdr:sp macro="" textlink="">
      <xdr:nvSpPr>
        <xdr:cNvPr id="409" name="n_2mainValue【保健センター・保健所】&#10;一人当たり面積"/>
        <xdr:cNvSpPr txBox="1"/>
      </xdr:nvSpPr>
      <xdr:spPr>
        <a:xfrm>
          <a:off x="20199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5" name="正方形/長方形 4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7" name="正方形/長方形 4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8" name="正方形/長方形 4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9" name="正方形/長方形 4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0" name="正方形/長方形 4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1" name="正方形/長方形 4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2" name="正方形/長方形 4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正方形/長方形 4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4" name="テキスト ボックス 4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5" name="直線コネクタ 4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36" name="テキスト ボックス 43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7" name="直線コネクタ 4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38" name="テキスト ボックス 4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9" name="直線コネクタ 4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0" name="テキスト ボックス 4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1" name="直線コネクタ 4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2" name="テキスト ボックス 4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3" name="直線コネクタ 4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4" name="テキスト ボックス 4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5" name="直線コネクタ 4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6" name="テキスト ボックス 4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7" name="直線コネクタ 4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8" name="テキスト ボックス 4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50" name="直線コネクタ 44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5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52" name="直線コネクタ 45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5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4" name="直線コネクタ 45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55"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56" name="フローチャート: 判断 45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57" name="フローチャート: 判断 45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58"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59" name="フローチャート: 判断 458"/>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460"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466" name="楕円 465"/>
        <xdr:cNvSpPr/>
      </xdr:nvSpPr>
      <xdr:spPr>
        <a:xfrm>
          <a:off x="1543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145414</xdr:rowOff>
    </xdr:from>
    <xdr:to>
      <xdr:col>76</xdr:col>
      <xdr:colOff>165100</xdr:colOff>
      <xdr:row>102</xdr:row>
      <xdr:rowOff>75564</xdr:rowOff>
    </xdr:to>
    <xdr:sp macro="" textlink="">
      <xdr:nvSpPr>
        <xdr:cNvPr id="467" name="楕円 466"/>
        <xdr:cNvSpPr/>
      </xdr:nvSpPr>
      <xdr:spPr>
        <a:xfrm>
          <a:off x="14541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95250</xdr:rowOff>
    </xdr:from>
    <xdr:to>
      <xdr:col>81</xdr:col>
      <xdr:colOff>50800</xdr:colOff>
      <xdr:row>102</xdr:row>
      <xdr:rowOff>24764</xdr:rowOff>
    </xdr:to>
    <xdr:cxnSp macro="">
      <xdr:nvCxnSpPr>
        <xdr:cNvPr id="468" name="直線コネクタ 467"/>
        <xdr:cNvCxnSpPr/>
      </xdr:nvCxnSpPr>
      <xdr:spPr>
        <a:xfrm flipV="1">
          <a:off x="14592300" y="1741170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162577</xdr:rowOff>
    </xdr:from>
    <xdr:ext cx="405111" cy="259045"/>
    <xdr:sp macro="" textlink="">
      <xdr:nvSpPr>
        <xdr:cNvPr id="469" name="n_1mainValue【庁舎】&#10;有形固定資産減価償却率"/>
        <xdr:cNvSpPr txBox="1"/>
      </xdr:nvSpPr>
      <xdr:spPr>
        <a:xfrm>
          <a:off x="15266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92091</xdr:rowOff>
    </xdr:from>
    <xdr:ext cx="405111" cy="259045"/>
    <xdr:sp macro="" textlink="">
      <xdr:nvSpPr>
        <xdr:cNvPr id="470" name="n_2mainValue【庁舎】&#10;有形固定資産減価償却率"/>
        <xdr:cNvSpPr txBox="1"/>
      </xdr:nvSpPr>
      <xdr:spPr>
        <a:xfrm>
          <a:off x="143897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1" name="正方形/長方形 4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2" name="正方形/長方形 4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3" name="正方形/長方形 4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4" name="正方形/長方形 4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5" name="正方形/長方形 4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6" name="正方形/長方形 4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7" name="正方形/長方形 4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8" name="正方形/長方形 4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9" name="テキスト ボックス 4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0" name="直線コネクタ 4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1" name="直線コネクタ 4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2" name="テキスト ボックス 4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3" name="直線コネクタ 4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4" name="テキスト ボックス 4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5" name="直線コネクタ 4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6" name="テキスト ボックス 4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7" name="直線コネクタ 4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8" name="テキスト ボックス 4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9" name="直線コネクタ 4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0" name="テキスト ボックス 4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1" name="直線コネクタ 4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2" name="テキスト ボックス 4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3" name="直線コネクタ 4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4" name="テキスト ボックス 4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96" name="直線コネクタ 495"/>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97"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98" name="直線コネクタ 497"/>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99"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00" name="直線コネクタ 499"/>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01"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02" name="フローチャート: 判断 501"/>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03" name="フローチャート: 判断 502"/>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04"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05" name="フローチャート: 判断 504"/>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506"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93436</xdr:rowOff>
    </xdr:from>
    <xdr:to>
      <xdr:col>112</xdr:col>
      <xdr:colOff>38100</xdr:colOff>
      <xdr:row>106</xdr:row>
      <xdr:rowOff>23586</xdr:rowOff>
    </xdr:to>
    <xdr:sp macro="" textlink="">
      <xdr:nvSpPr>
        <xdr:cNvPr id="512" name="楕円 511"/>
        <xdr:cNvSpPr/>
      </xdr:nvSpPr>
      <xdr:spPr>
        <a:xfrm>
          <a:off x="21272500" y="180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133169</xdr:rowOff>
    </xdr:from>
    <xdr:to>
      <xdr:col>107</xdr:col>
      <xdr:colOff>101600</xdr:colOff>
      <xdr:row>105</xdr:row>
      <xdr:rowOff>63319</xdr:rowOff>
    </xdr:to>
    <xdr:sp macro="" textlink="">
      <xdr:nvSpPr>
        <xdr:cNvPr id="513" name="楕円 512"/>
        <xdr:cNvSpPr/>
      </xdr:nvSpPr>
      <xdr:spPr>
        <a:xfrm>
          <a:off x="2038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12519</xdr:rowOff>
    </xdr:from>
    <xdr:to>
      <xdr:col>111</xdr:col>
      <xdr:colOff>177800</xdr:colOff>
      <xdr:row>105</xdr:row>
      <xdr:rowOff>144236</xdr:rowOff>
    </xdr:to>
    <xdr:cxnSp macro="">
      <xdr:nvCxnSpPr>
        <xdr:cNvPr id="514" name="直線コネクタ 513"/>
        <xdr:cNvCxnSpPr/>
      </xdr:nvCxnSpPr>
      <xdr:spPr>
        <a:xfrm>
          <a:off x="20434300" y="18014769"/>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14713</xdr:rowOff>
    </xdr:from>
    <xdr:ext cx="469744" cy="259045"/>
    <xdr:sp macro="" textlink="">
      <xdr:nvSpPr>
        <xdr:cNvPr id="515" name="n_1mainValue【庁舎】&#10;一人当たり面積"/>
        <xdr:cNvSpPr txBox="1"/>
      </xdr:nvSpPr>
      <xdr:spPr>
        <a:xfrm>
          <a:off x="21075727"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79846</xdr:rowOff>
    </xdr:from>
    <xdr:ext cx="469744" cy="259045"/>
    <xdr:sp macro="" textlink="">
      <xdr:nvSpPr>
        <xdr:cNvPr id="516" name="n_2mainValue【庁舎】&#10;一人当たり面積"/>
        <xdr:cNvSpPr txBox="1"/>
      </xdr:nvSpPr>
      <xdr:spPr>
        <a:xfrm>
          <a:off x="20199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7" name="正方形/長方形 5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9" name="テキスト ボックス 5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庁舎となっている。庁舎については、平成２８年度～平成３０年度において整備しているため、今後は比率については減少する。体育館についても、修繕等を行い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6,560
6,551
204.90
6,512,021
6,390,951
117,770
3,114,085
8,826,332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ポイント下回っており、景気の低迷や人口減少により自主財源である町税の伸びが見込めないことが大きな要因となっている。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6" name="直線コネクタ 75"/>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人件費の抑制などに努めた結果、類似団体と比較して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ポイント下回っているが、近年数値は増加傾向にある。</a:t>
          </a:r>
        </a:p>
        <a:p>
          <a:r>
            <a:rPr kumimoji="1" lang="ja-JP" altLang="en-US" sz="1300">
              <a:latin typeface="ＭＳ Ｐゴシック" panose="020B0600070205080204" pitchFamily="50" charset="-128"/>
              <a:ea typeface="ＭＳ Ｐゴシック" panose="020B0600070205080204" pitchFamily="50" charset="-128"/>
            </a:rPr>
            <a:t>　新しく建設した施設等に係る経費の増加が影響しており、起債の償還額も増加する見込みであることから、計画的な事務の執行と効率化を図る中から、引き続き経常経費の削減に努める。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102362</xdr:rowOff>
    </xdr:to>
    <xdr:cxnSp macro="">
      <xdr:nvCxnSpPr>
        <xdr:cNvPr id="131" name="直線コネクタ 130"/>
        <xdr:cNvCxnSpPr/>
      </xdr:nvCxnSpPr>
      <xdr:spPr>
        <a:xfrm>
          <a:off x="4114800" y="1061161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61</xdr:row>
      <xdr:rowOff>153162</xdr:rowOff>
    </xdr:to>
    <xdr:cxnSp macro="">
      <xdr:nvCxnSpPr>
        <xdr:cNvPr id="134" name="直線コネクタ 133"/>
        <xdr:cNvCxnSpPr/>
      </xdr:nvCxnSpPr>
      <xdr:spPr>
        <a:xfrm>
          <a:off x="3225800" y="105150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61</xdr:row>
      <xdr:rowOff>85598</xdr:rowOff>
    </xdr:to>
    <xdr:cxnSp macro="">
      <xdr:nvCxnSpPr>
        <xdr:cNvPr id="137" name="直線コネクタ 136"/>
        <xdr:cNvCxnSpPr/>
      </xdr:nvCxnSpPr>
      <xdr:spPr>
        <a:xfrm flipV="1">
          <a:off x="2336800" y="1051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165354</xdr:rowOff>
    </xdr:from>
    <xdr:to>
      <xdr:col>11</xdr:col>
      <xdr:colOff>31750</xdr:colOff>
      <xdr:row>61</xdr:row>
      <xdr:rowOff>85598</xdr:rowOff>
    </xdr:to>
    <xdr:cxnSp macro="">
      <xdr:nvCxnSpPr>
        <xdr:cNvPr id="140" name="直線コネクタ 139"/>
        <xdr:cNvCxnSpPr/>
      </xdr:nvCxnSpPr>
      <xdr:spPr>
        <a:xfrm>
          <a:off x="1447800" y="104523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50" name="楕円 149"/>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68089</xdr:rowOff>
    </xdr:from>
    <xdr:ext cx="762000" cy="259045"/>
    <xdr:sp macro="" textlink="">
      <xdr:nvSpPr>
        <xdr:cNvPr id="151"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2" name="楕円 151"/>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53" name="テキスト ボックス 152"/>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5842</xdr:rowOff>
    </xdr:from>
    <xdr:to>
      <xdr:col>15</xdr:col>
      <xdr:colOff>133350</xdr:colOff>
      <xdr:row>61</xdr:row>
      <xdr:rowOff>107442</xdr:rowOff>
    </xdr:to>
    <xdr:sp macro="" textlink="">
      <xdr:nvSpPr>
        <xdr:cNvPr id="154" name="楕円 153"/>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117619</xdr:rowOff>
    </xdr:from>
    <xdr:ext cx="762000" cy="259045"/>
    <xdr:sp macro="" textlink="">
      <xdr:nvSpPr>
        <xdr:cNvPr id="155" name="テキスト ボックス 154"/>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6" name="楕円 155"/>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7" name="テキスト ボックス 156"/>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58" name="楕円 157"/>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59" name="テキスト ボックス 158"/>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a:t>
          </a:r>
          <a:r>
            <a:rPr kumimoji="1" lang="en-US" altLang="ja-JP" sz="1300">
              <a:latin typeface="ＭＳ Ｐゴシック" panose="020B0600070205080204" pitchFamily="50" charset="-128"/>
              <a:ea typeface="ＭＳ Ｐゴシック" panose="020B0600070205080204" pitchFamily="50" charset="-128"/>
            </a:rPr>
            <a:t>23,628</a:t>
          </a:r>
          <a:r>
            <a:rPr kumimoji="1" lang="ja-JP" altLang="en-US" sz="1300">
              <a:latin typeface="ＭＳ Ｐゴシック" panose="020B0600070205080204" pitchFamily="50" charset="-128"/>
              <a:ea typeface="ＭＳ Ｐゴシック" panose="020B0600070205080204" pitchFamily="50" charset="-128"/>
            </a:rPr>
            <a:t>円下回っている。今後、公共施設全般にわたり、維持補修経費の増加も見込まれることから、引き続き計画的な事務の執行と経費削減に努める。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52605</xdr:rowOff>
    </xdr:from>
    <xdr:to>
      <xdr:col>23</xdr:col>
      <xdr:colOff>133350</xdr:colOff>
      <xdr:row>83</xdr:row>
      <xdr:rowOff>65401</xdr:rowOff>
    </xdr:to>
    <xdr:cxnSp macro="">
      <xdr:nvCxnSpPr>
        <xdr:cNvPr id="196" name="直線コネクタ 195"/>
        <xdr:cNvCxnSpPr/>
      </xdr:nvCxnSpPr>
      <xdr:spPr>
        <a:xfrm flipV="1">
          <a:off x="4114800" y="14282955"/>
          <a:ext cx="8382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58857</xdr:rowOff>
    </xdr:from>
    <xdr:to>
      <xdr:col>19</xdr:col>
      <xdr:colOff>133350</xdr:colOff>
      <xdr:row>83</xdr:row>
      <xdr:rowOff>65401</xdr:rowOff>
    </xdr:to>
    <xdr:cxnSp macro="">
      <xdr:nvCxnSpPr>
        <xdr:cNvPr id="199" name="直線コネクタ 198"/>
        <xdr:cNvCxnSpPr/>
      </xdr:nvCxnSpPr>
      <xdr:spPr>
        <a:xfrm>
          <a:off x="3225800" y="14289207"/>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10452</xdr:rowOff>
    </xdr:from>
    <xdr:to>
      <xdr:col>15</xdr:col>
      <xdr:colOff>82550</xdr:colOff>
      <xdr:row>83</xdr:row>
      <xdr:rowOff>58857</xdr:rowOff>
    </xdr:to>
    <xdr:cxnSp macro="">
      <xdr:nvCxnSpPr>
        <xdr:cNvPr id="202" name="直線コネクタ 201"/>
        <xdr:cNvCxnSpPr/>
      </xdr:nvCxnSpPr>
      <xdr:spPr>
        <a:xfrm>
          <a:off x="2336800" y="14240802"/>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112795</xdr:rowOff>
    </xdr:from>
    <xdr:to>
      <xdr:col>11</xdr:col>
      <xdr:colOff>31750</xdr:colOff>
      <xdr:row>83</xdr:row>
      <xdr:rowOff>10452</xdr:rowOff>
    </xdr:to>
    <xdr:cxnSp macro="">
      <xdr:nvCxnSpPr>
        <xdr:cNvPr id="205" name="直線コネクタ 204"/>
        <xdr:cNvCxnSpPr/>
      </xdr:nvCxnSpPr>
      <xdr:spPr>
        <a:xfrm>
          <a:off x="1447800" y="14171695"/>
          <a:ext cx="889000" cy="6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1805</xdr:rowOff>
    </xdr:from>
    <xdr:to>
      <xdr:col>23</xdr:col>
      <xdr:colOff>184150</xdr:colOff>
      <xdr:row>83</xdr:row>
      <xdr:rowOff>103405</xdr:rowOff>
    </xdr:to>
    <xdr:sp macro="" textlink="">
      <xdr:nvSpPr>
        <xdr:cNvPr id="215" name="楕円 214"/>
        <xdr:cNvSpPr/>
      </xdr:nvSpPr>
      <xdr:spPr>
        <a:xfrm>
          <a:off x="4902200" y="142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18332</xdr:rowOff>
    </xdr:from>
    <xdr:ext cx="762000" cy="259045"/>
    <xdr:sp macro="" textlink="">
      <xdr:nvSpPr>
        <xdr:cNvPr id="216" name="人件費・物件費等の状況該当値テキスト"/>
        <xdr:cNvSpPr txBox="1"/>
      </xdr:nvSpPr>
      <xdr:spPr>
        <a:xfrm>
          <a:off x="5041900" y="1407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14601</xdr:rowOff>
    </xdr:from>
    <xdr:to>
      <xdr:col>19</xdr:col>
      <xdr:colOff>184150</xdr:colOff>
      <xdr:row>83</xdr:row>
      <xdr:rowOff>116201</xdr:rowOff>
    </xdr:to>
    <xdr:sp macro="" textlink="">
      <xdr:nvSpPr>
        <xdr:cNvPr id="217" name="楕円 216"/>
        <xdr:cNvSpPr/>
      </xdr:nvSpPr>
      <xdr:spPr>
        <a:xfrm>
          <a:off x="4064000" y="142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126378</xdr:rowOff>
    </xdr:from>
    <xdr:ext cx="736600" cy="259045"/>
    <xdr:sp macro="" textlink="">
      <xdr:nvSpPr>
        <xdr:cNvPr id="218" name="テキスト ボックス 217"/>
        <xdr:cNvSpPr txBox="1"/>
      </xdr:nvSpPr>
      <xdr:spPr>
        <a:xfrm>
          <a:off x="3733800" y="1401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8057</xdr:rowOff>
    </xdr:from>
    <xdr:to>
      <xdr:col>15</xdr:col>
      <xdr:colOff>133350</xdr:colOff>
      <xdr:row>83</xdr:row>
      <xdr:rowOff>109657</xdr:rowOff>
    </xdr:to>
    <xdr:sp macro="" textlink="">
      <xdr:nvSpPr>
        <xdr:cNvPr id="219" name="楕円 218"/>
        <xdr:cNvSpPr/>
      </xdr:nvSpPr>
      <xdr:spPr>
        <a:xfrm>
          <a:off x="3175000" y="1423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119834</xdr:rowOff>
    </xdr:from>
    <xdr:ext cx="762000" cy="259045"/>
    <xdr:sp macro="" textlink="">
      <xdr:nvSpPr>
        <xdr:cNvPr id="220" name="テキスト ボックス 219"/>
        <xdr:cNvSpPr txBox="1"/>
      </xdr:nvSpPr>
      <xdr:spPr>
        <a:xfrm>
          <a:off x="2844800" y="140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131102</xdr:rowOff>
    </xdr:from>
    <xdr:to>
      <xdr:col>11</xdr:col>
      <xdr:colOff>82550</xdr:colOff>
      <xdr:row>83</xdr:row>
      <xdr:rowOff>61252</xdr:rowOff>
    </xdr:to>
    <xdr:sp macro="" textlink="">
      <xdr:nvSpPr>
        <xdr:cNvPr id="221" name="楕円 220"/>
        <xdr:cNvSpPr/>
      </xdr:nvSpPr>
      <xdr:spPr>
        <a:xfrm>
          <a:off x="2286000" y="141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71429</xdr:rowOff>
    </xdr:from>
    <xdr:ext cx="762000" cy="259045"/>
    <xdr:sp macro="" textlink="">
      <xdr:nvSpPr>
        <xdr:cNvPr id="222" name="テキスト ボックス 221"/>
        <xdr:cNvSpPr txBox="1"/>
      </xdr:nvSpPr>
      <xdr:spPr>
        <a:xfrm>
          <a:off x="1955800" y="1395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61995</xdr:rowOff>
    </xdr:from>
    <xdr:to>
      <xdr:col>7</xdr:col>
      <xdr:colOff>31750</xdr:colOff>
      <xdr:row>82</xdr:row>
      <xdr:rowOff>163595</xdr:rowOff>
    </xdr:to>
    <xdr:sp macro="" textlink="">
      <xdr:nvSpPr>
        <xdr:cNvPr id="223" name="楕円 222"/>
        <xdr:cNvSpPr/>
      </xdr:nvSpPr>
      <xdr:spPr>
        <a:xfrm>
          <a:off x="1397000" y="141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2322</xdr:rowOff>
    </xdr:from>
    <xdr:ext cx="762000" cy="259045"/>
    <xdr:sp macro="" textlink="">
      <xdr:nvSpPr>
        <xdr:cNvPr id="224" name="テキスト ボックス 223"/>
        <xdr:cNvSpPr txBox="1"/>
      </xdr:nvSpPr>
      <xdr:spPr>
        <a:xfrm>
          <a:off x="1066800" y="138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類似団体内平均と比較して、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ポイント下回っているが、</a:t>
          </a:r>
          <a:r>
            <a:rPr kumimoji="1" lang="ja-JP" altLang="en-US" sz="1300">
              <a:latin typeface="ＭＳ Ｐゴシック" panose="020B0600070205080204" pitchFamily="50" charset="-128"/>
              <a:ea typeface="ＭＳ Ｐゴシック" panose="020B0600070205080204" pitchFamily="50" charset="-128"/>
            </a:rPr>
            <a:t>職員の年齢構成の変動により指数が変動するため、引き続き適正な給与水準の維持に努めていく。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96096</xdr:rowOff>
    </xdr:to>
    <xdr:cxnSp macro="">
      <xdr:nvCxnSpPr>
        <xdr:cNvPr id="258" name="直線コネクタ 257"/>
        <xdr:cNvCxnSpPr/>
      </xdr:nvCxnSpPr>
      <xdr:spPr>
        <a:xfrm>
          <a:off x="16179800" y="1466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96096</xdr:rowOff>
    </xdr:to>
    <xdr:cxnSp macro="">
      <xdr:nvCxnSpPr>
        <xdr:cNvPr id="261" name="直線コネクタ 260"/>
        <xdr:cNvCxnSpPr/>
      </xdr:nvCxnSpPr>
      <xdr:spPr>
        <a:xfrm>
          <a:off x="15290800" y="1459695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85</xdr:row>
      <xdr:rowOff>152400</xdr:rowOff>
    </xdr:to>
    <xdr:cxnSp macro="">
      <xdr:nvCxnSpPr>
        <xdr:cNvPr id="264" name="直線コネクタ 263"/>
        <xdr:cNvCxnSpPr/>
      </xdr:nvCxnSpPr>
      <xdr:spPr>
        <a:xfrm flipV="1">
          <a:off x="14401800" y="145969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85</xdr:row>
      <xdr:rowOff>152400</xdr:rowOff>
    </xdr:to>
    <xdr:cxnSp macro="">
      <xdr:nvCxnSpPr>
        <xdr:cNvPr id="267" name="直線コネクタ 266"/>
        <xdr:cNvCxnSpPr/>
      </xdr:nvCxnSpPr>
      <xdr:spPr>
        <a:xfrm>
          <a:off x="13512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77" name="楕円 276"/>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61823</xdr:rowOff>
    </xdr:from>
    <xdr:ext cx="762000" cy="259045"/>
    <xdr:sp macro="" textlink="">
      <xdr:nvSpPr>
        <xdr:cNvPr id="278"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9" name="楕円 278"/>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80" name="テキスト ボックス 27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144357</xdr:rowOff>
    </xdr:from>
    <xdr:to>
      <xdr:col>73</xdr:col>
      <xdr:colOff>44450</xdr:colOff>
      <xdr:row>85</xdr:row>
      <xdr:rowOff>74507</xdr:rowOff>
    </xdr:to>
    <xdr:sp macro="" textlink="">
      <xdr:nvSpPr>
        <xdr:cNvPr id="281" name="楕円 280"/>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84684</xdr:rowOff>
    </xdr:from>
    <xdr:ext cx="762000" cy="259045"/>
    <xdr:sp macro="" textlink="">
      <xdr:nvSpPr>
        <xdr:cNvPr id="282" name="テキスト ボックス 281"/>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4" name="テキスト ボックス 283"/>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85" name="楕円 284"/>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6" name="テキスト ボックス 285"/>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定員適正化計画等に基づいた定員管理を継続して行っていることで、類似団体内平均値を下回っている。引き続き計画的な職員採用を堅持し、適正な定員管理に努める。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74263</xdr:rowOff>
    </xdr:from>
    <xdr:to>
      <xdr:col>81</xdr:col>
      <xdr:colOff>44450</xdr:colOff>
      <xdr:row>60</xdr:row>
      <xdr:rowOff>83312</xdr:rowOff>
    </xdr:to>
    <xdr:cxnSp macro="">
      <xdr:nvCxnSpPr>
        <xdr:cNvPr id="317" name="直線コネクタ 316"/>
        <xdr:cNvCxnSpPr/>
      </xdr:nvCxnSpPr>
      <xdr:spPr>
        <a:xfrm>
          <a:off x="16179800" y="10361263"/>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74263</xdr:rowOff>
    </xdr:from>
    <xdr:to>
      <xdr:col>77</xdr:col>
      <xdr:colOff>44450</xdr:colOff>
      <xdr:row>60</xdr:row>
      <xdr:rowOff>95377</xdr:rowOff>
    </xdr:to>
    <xdr:cxnSp macro="">
      <xdr:nvCxnSpPr>
        <xdr:cNvPr id="320" name="直線コネクタ 319"/>
        <xdr:cNvCxnSpPr/>
      </xdr:nvCxnSpPr>
      <xdr:spPr>
        <a:xfrm flipV="1">
          <a:off x="15290800" y="10361263"/>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69438</xdr:rowOff>
    </xdr:from>
    <xdr:to>
      <xdr:col>72</xdr:col>
      <xdr:colOff>203200</xdr:colOff>
      <xdr:row>60</xdr:row>
      <xdr:rowOff>95377</xdr:rowOff>
    </xdr:to>
    <xdr:cxnSp macro="">
      <xdr:nvCxnSpPr>
        <xdr:cNvPr id="323" name="直線コネクタ 322"/>
        <xdr:cNvCxnSpPr/>
      </xdr:nvCxnSpPr>
      <xdr:spPr>
        <a:xfrm>
          <a:off x="14401800" y="103564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69438</xdr:rowOff>
    </xdr:to>
    <xdr:cxnSp macro="">
      <xdr:nvCxnSpPr>
        <xdr:cNvPr id="326" name="直線コネクタ 325"/>
        <xdr:cNvCxnSpPr/>
      </xdr:nvCxnSpPr>
      <xdr:spPr>
        <a:xfrm>
          <a:off x="13512800" y="10329291"/>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32512</xdr:rowOff>
    </xdr:from>
    <xdr:to>
      <xdr:col>81</xdr:col>
      <xdr:colOff>95250</xdr:colOff>
      <xdr:row>60</xdr:row>
      <xdr:rowOff>134112</xdr:rowOff>
    </xdr:to>
    <xdr:sp macro="" textlink="">
      <xdr:nvSpPr>
        <xdr:cNvPr id="336" name="楕円 335"/>
        <xdr:cNvSpPr/>
      </xdr:nvSpPr>
      <xdr:spPr>
        <a:xfrm>
          <a:off x="16967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49039</xdr:rowOff>
    </xdr:from>
    <xdr:ext cx="762000" cy="259045"/>
    <xdr:sp macro="" textlink="">
      <xdr:nvSpPr>
        <xdr:cNvPr id="337" name="定員管理の状況該当値テキスト"/>
        <xdr:cNvSpPr txBox="1"/>
      </xdr:nvSpPr>
      <xdr:spPr>
        <a:xfrm>
          <a:off x="17106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23463</xdr:rowOff>
    </xdr:from>
    <xdr:to>
      <xdr:col>77</xdr:col>
      <xdr:colOff>95250</xdr:colOff>
      <xdr:row>60</xdr:row>
      <xdr:rowOff>125063</xdr:rowOff>
    </xdr:to>
    <xdr:sp macro="" textlink="">
      <xdr:nvSpPr>
        <xdr:cNvPr id="338" name="楕円 337"/>
        <xdr:cNvSpPr/>
      </xdr:nvSpPr>
      <xdr:spPr>
        <a:xfrm>
          <a:off x="16129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135240</xdr:rowOff>
    </xdr:from>
    <xdr:ext cx="736600" cy="259045"/>
    <xdr:sp macro="" textlink="">
      <xdr:nvSpPr>
        <xdr:cNvPr id="339" name="テキスト ボックス 338"/>
        <xdr:cNvSpPr txBox="1"/>
      </xdr:nvSpPr>
      <xdr:spPr>
        <a:xfrm>
          <a:off x="15798800" y="1007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44577</xdr:rowOff>
    </xdr:from>
    <xdr:to>
      <xdr:col>73</xdr:col>
      <xdr:colOff>44450</xdr:colOff>
      <xdr:row>60</xdr:row>
      <xdr:rowOff>146177</xdr:rowOff>
    </xdr:to>
    <xdr:sp macro="" textlink="">
      <xdr:nvSpPr>
        <xdr:cNvPr id="340" name="楕円 339"/>
        <xdr:cNvSpPr/>
      </xdr:nvSpPr>
      <xdr:spPr>
        <a:xfrm>
          <a:off x="15240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156354</xdr:rowOff>
    </xdr:from>
    <xdr:ext cx="762000" cy="259045"/>
    <xdr:sp macro="" textlink="">
      <xdr:nvSpPr>
        <xdr:cNvPr id="341" name="テキスト ボックス 340"/>
        <xdr:cNvSpPr txBox="1"/>
      </xdr:nvSpPr>
      <xdr:spPr>
        <a:xfrm>
          <a:off x="14909800" y="1010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18638</xdr:rowOff>
    </xdr:from>
    <xdr:to>
      <xdr:col>68</xdr:col>
      <xdr:colOff>203200</xdr:colOff>
      <xdr:row>60</xdr:row>
      <xdr:rowOff>120238</xdr:rowOff>
    </xdr:to>
    <xdr:sp macro="" textlink="">
      <xdr:nvSpPr>
        <xdr:cNvPr id="342" name="楕円 341"/>
        <xdr:cNvSpPr/>
      </xdr:nvSpPr>
      <xdr:spPr>
        <a:xfrm>
          <a:off x="14351000" y="103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130415</xdr:rowOff>
    </xdr:from>
    <xdr:ext cx="762000" cy="259045"/>
    <xdr:sp macro="" textlink="">
      <xdr:nvSpPr>
        <xdr:cNvPr id="343" name="テキスト ボックス 342"/>
        <xdr:cNvSpPr txBox="1"/>
      </xdr:nvSpPr>
      <xdr:spPr>
        <a:xfrm>
          <a:off x="14020800" y="100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162941</xdr:rowOff>
    </xdr:from>
    <xdr:to>
      <xdr:col>64</xdr:col>
      <xdr:colOff>152400</xdr:colOff>
      <xdr:row>60</xdr:row>
      <xdr:rowOff>93091</xdr:rowOff>
    </xdr:to>
    <xdr:sp macro="" textlink="">
      <xdr:nvSpPr>
        <xdr:cNvPr id="344" name="楕円 343"/>
        <xdr:cNvSpPr/>
      </xdr:nvSpPr>
      <xdr:spPr>
        <a:xfrm>
          <a:off x="13462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103268</xdr:rowOff>
    </xdr:from>
    <xdr:ext cx="762000" cy="259045"/>
    <xdr:sp macro="" textlink="">
      <xdr:nvSpPr>
        <xdr:cNvPr id="345" name="テキスト ボックス 344"/>
        <xdr:cNvSpPr txBox="1"/>
      </xdr:nvSpPr>
      <xdr:spPr>
        <a:xfrm>
          <a:off x="13131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が、近年増えている地方債の発行による元金の償還が始まること、また、平成２８年度から始まった役場新庁舎整備事業や浄水場整備にかかる大型事業により、今後、比率は上昇する見込みである。</a:t>
          </a:r>
        </a:p>
        <a:p>
          <a:r>
            <a:rPr kumimoji="1" lang="ja-JP" altLang="en-US" sz="1300">
              <a:latin typeface="ＭＳ Ｐゴシック" panose="020B0600070205080204" pitchFamily="50" charset="-128"/>
              <a:ea typeface="ＭＳ Ｐゴシック" panose="020B0600070205080204" pitchFamily="50" charset="-128"/>
            </a:rPr>
            <a:t>　引き続き低利率債への借換えや普通建設事業費の選択と計画的な執行、各種基金への積立を計画的に行っていくことで、公債費率上昇の抑制に努める。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122174</xdr:rowOff>
    </xdr:to>
    <xdr:cxnSp macro="">
      <xdr:nvCxnSpPr>
        <xdr:cNvPr id="376" name="直線コネクタ 375"/>
        <xdr:cNvCxnSpPr/>
      </xdr:nvCxnSpPr>
      <xdr:spPr>
        <a:xfrm>
          <a:off x="16179800" y="694639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98044</xdr:rowOff>
    </xdr:to>
    <xdr:cxnSp macro="">
      <xdr:nvCxnSpPr>
        <xdr:cNvPr id="379" name="直線コネクタ 378"/>
        <xdr:cNvCxnSpPr/>
      </xdr:nvCxnSpPr>
      <xdr:spPr>
        <a:xfrm flipV="1">
          <a:off x="15290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122174</xdr:rowOff>
    </xdr:to>
    <xdr:cxnSp macro="">
      <xdr:nvCxnSpPr>
        <xdr:cNvPr id="382" name="直線コネクタ 381"/>
        <xdr:cNvCxnSpPr/>
      </xdr:nvCxnSpPr>
      <xdr:spPr>
        <a:xfrm flipV="1">
          <a:off x="14401800" y="695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41</xdr:row>
      <xdr:rowOff>47244</xdr:rowOff>
    </xdr:to>
    <xdr:cxnSp macro="">
      <xdr:nvCxnSpPr>
        <xdr:cNvPr id="385" name="直線コネクタ 384"/>
        <xdr:cNvCxnSpPr/>
      </xdr:nvCxnSpPr>
      <xdr:spPr>
        <a:xfrm flipV="1">
          <a:off x="13512800" y="69801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95" name="楕円 394"/>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396"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7" name="楕円 396"/>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8" name="テキスト ボックス 397"/>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399" name="楕円 398"/>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0" name="テキスト ボックス 399"/>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1" name="楕円 400"/>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2" name="テキスト ボックス 401"/>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3" name="楕円 402"/>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4" name="テキスト ボックス 403"/>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将来負担比率は、現年度に比べて</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ポイントの上昇となっていて、主な要因は、新庁舎建設に伴う基金の減少及び、町債の借入残高が上昇したためである。</a:t>
          </a:r>
        </a:p>
        <a:p>
          <a:r>
            <a:rPr kumimoji="1" lang="ja-JP" altLang="en-US" sz="1300">
              <a:latin typeface="ＭＳ Ｐゴシック" panose="020B0600070205080204" pitchFamily="50" charset="-128"/>
              <a:ea typeface="ＭＳ Ｐゴシック" panose="020B0600070205080204" pitchFamily="50" charset="-128"/>
            </a:rPr>
            <a:t>　今後も各種基金への積立を計画的に行い、将来負担比率上昇の抑制に努める。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53" name="楕円 452"/>
        <xdr:cNvSpPr/>
      </xdr:nvSpPr>
      <xdr:spPr>
        <a:xfrm>
          <a:off x="169672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22623</xdr:rowOff>
    </xdr:from>
    <xdr:ext cx="762000" cy="259045"/>
    <xdr:sp macro="" textlink="">
      <xdr:nvSpPr>
        <xdr:cNvPr id="454" name="将来負担の状況該当値テキスト"/>
        <xdr:cNvSpPr txBox="1"/>
      </xdr:nvSpPr>
      <xdr:spPr>
        <a:xfrm>
          <a:off x="17106900" y="259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119168</xdr:rowOff>
    </xdr:from>
    <xdr:to>
      <xdr:col>64</xdr:col>
      <xdr:colOff>152400</xdr:colOff>
      <xdr:row>14</xdr:row>
      <xdr:rowOff>49318</xdr:rowOff>
    </xdr:to>
    <xdr:sp macro="" textlink="">
      <xdr:nvSpPr>
        <xdr:cNvPr id="455" name="楕円 454"/>
        <xdr:cNvSpPr/>
      </xdr:nvSpPr>
      <xdr:spPr>
        <a:xfrm>
          <a:off x="13462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34095</xdr:rowOff>
    </xdr:from>
    <xdr:ext cx="762000" cy="259045"/>
    <xdr:sp macro="" textlink="">
      <xdr:nvSpPr>
        <xdr:cNvPr id="456" name="テキスト ボックス 455"/>
        <xdr:cNvSpPr txBox="1"/>
      </xdr:nvSpPr>
      <xdr:spPr>
        <a:xfrm>
          <a:off x="13131800" y="24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6,560
6,551
204.90
6,512,021
6,390,951
117,770
3,114,085
8,826,332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ポイント下回っているが、経常収支比率に占める割合は依然として高い。今後も定員適正化計画等に基づいた定員管理を継続して行っていくことで抑制に努めていく。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99568</xdr:rowOff>
    </xdr:to>
    <xdr:cxnSp macro="">
      <xdr:nvCxnSpPr>
        <xdr:cNvPr id="64" name="直線コネクタ 63"/>
        <xdr:cNvCxnSpPr/>
      </xdr:nvCxnSpPr>
      <xdr:spPr>
        <a:xfrm flipV="1">
          <a:off x="3987800" y="62031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131572</xdr:rowOff>
    </xdr:to>
    <xdr:cxnSp macro="">
      <xdr:nvCxnSpPr>
        <xdr:cNvPr id="67" name="直線コネクタ 66"/>
        <xdr:cNvCxnSpPr/>
      </xdr:nvCxnSpPr>
      <xdr:spPr>
        <a:xfrm flipV="1">
          <a:off x="3098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168148</xdr:rowOff>
    </xdr:to>
    <xdr:cxnSp macro="">
      <xdr:nvCxnSpPr>
        <xdr:cNvPr id="70" name="直線コネクタ 69"/>
        <xdr:cNvCxnSpPr/>
      </xdr:nvCxnSpPr>
      <xdr:spPr>
        <a:xfrm flipV="1">
          <a:off x="2209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168148</xdr:rowOff>
    </xdr:to>
    <xdr:cxnSp macro="">
      <xdr:nvCxnSpPr>
        <xdr:cNvPr id="73" name="直線コネクタ 72"/>
        <xdr:cNvCxnSpPr/>
      </xdr:nvCxnSpPr>
      <xdr:spPr>
        <a:xfrm>
          <a:off x="1320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物件費における比率は、平成２９年度数値で類似団体内平均を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近年オープンした観光施設等に係る管理経費などの増加が主な要因であるが、今後は、経費縮減に努めることで数値の抑制に努める。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14</xdr:row>
      <xdr:rowOff>136144</xdr:rowOff>
    </xdr:to>
    <xdr:cxnSp macro="">
      <xdr:nvCxnSpPr>
        <xdr:cNvPr id="123" name="直線コネクタ 122"/>
        <xdr:cNvCxnSpPr/>
      </xdr:nvCxnSpPr>
      <xdr:spPr>
        <a:xfrm>
          <a:off x="15671800" y="2536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85852</xdr:rowOff>
    </xdr:from>
    <xdr:to>
      <xdr:col>78</xdr:col>
      <xdr:colOff>69850</xdr:colOff>
      <xdr:row>14</xdr:row>
      <xdr:rowOff>136144</xdr:rowOff>
    </xdr:to>
    <xdr:cxnSp macro="">
      <xdr:nvCxnSpPr>
        <xdr:cNvPr id="126" name="直線コネクタ 125"/>
        <xdr:cNvCxnSpPr/>
      </xdr:nvCxnSpPr>
      <xdr:spPr>
        <a:xfrm>
          <a:off x="14782800" y="2486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85852</xdr:rowOff>
    </xdr:to>
    <xdr:cxnSp macro="">
      <xdr:nvCxnSpPr>
        <xdr:cNvPr id="129" name="直線コネクタ 128"/>
        <xdr:cNvCxnSpPr/>
      </xdr:nvCxnSpPr>
      <xdr:spPr>
        <a:xfrm>
          <a:off x="13893800" y="24130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72136</xdr:rowOff>
    </xdr:to>
    <xdr:cxnSp macro="">
      <xdr:nvCxnSpPr>
        <xdr:cNvPr id="132" name="直線コネクタ 131"/>
        <xdr:cNvCxnSpPr/>
      </xdr:nvCxnSpPr>
      <xdr:spPr>
        <a:xfrm flipV="1">
          <a:off x="13004800" y="24130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2" name="楕円 141"/>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57421</xdr:rowOff>
    </xdr:from>
    <xdr:ext cx="762000" cy="259045"/>
    <xdr:sp macro="" textlink="">
      <xdr:nvSpPr>
        <xdr:cNvPr id="143" name="物件費該当値テキスト"/>
        <xdr:cNvSpPr txBox="1"/>
      </xdr:nvSpPr>
      <xdr:spPr>
        <a:xfrm>
          <a:off x="165989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85344</xdr:rowOff>
    </xdr:from>
    <xdr:to>
      <xdr:col>78</xdr:col>
      <xdr:colOff>120650</xdr:colOff>
      <xdr:row>15</xdr:row>
      <xdr:rowOff>15494</xdr:rowOff>
    </xdr:to>
    <xdr:sp macro="" textlink="">
      <xdr:nvSpPr>
        <xdr:cNvPr id="144" name="楕円 143"/>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271</xdr:rowOff>
    </xdr:from>
    <xdr:ext cx="736600" cy="259045"/>
    <xdr:sp macro="" textlink="">
      <xdr:nvSpPr>
        <xdr:cNvPr id="145" name="テキスト ボックス 144"/>
        <xdr:cNvSpPr txBox="1"/>
      </xdr:nvSpPr>
      <xdr:spPr>
        <a:xfrm>
          <a:off x="15290800" y="257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6" name="楕円 145"/>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121429</xdr:rowOff>
    </xdr:from>
    <xdr:ext cx="762000" cy="259045"/>
    <xdr:sp macro="" textlink="">
      <xdr:nvSpPr>
        <xdr:cNvPr id="147" name="テキスト ボックス 146"/>
        <xdr:cNvSpPr txBox="1"/>
      </xdr:nvSpPr>
      <xdr:spPr>
        <a:xfrm>
          <a:off x="14401800" y="25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8" name="楕円 147"/>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9" name="テキスト ボックス 148"/>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21336</xdr:rowOff>
    </xdr:from>
    <xdr:to>
      <xdr:col>65</xdr:col>
      <xdr:colOff>53975</xdr:colOff>
      <xdr:row>14</xdr:row>
      <xdr:rowOff>122936</xdr:rowOff>
    </xdr:to>
    <xdr:sp macro="" textlink="">
      <xdr:nvSpPr>
        <xdr:cNvPr id="150" name="楕円 149"/>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107713</xdr:rowOff>
    </xdr:from>
    <xdr:ext cx="762000" cy="259045"/>
    <xdr:sp macro="" textlink="">
      <xdr:nvSpPr>
        <xdr:cNvPr id="151" name="テキスト ボックス 150"/>
        <xdr:cNvSpPr txBox="1"/>
      </xdr:nvSpPr>
      <xdr:spPr>
        <a:xfrm>
          <a:off x="12623800" y="250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扶助費における経常収支比率は類似団体内平均とほぼ同じ割合となっているが、今後も社会保障制度の拡充や高齢化率の上昇を要因として増加が見込まれる。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107950</xdr:rowOff>
    </xdr:to>
    <xdr:cxnSp macro="">
      <xdr:nvCxnSpPr>
        <xdr:cNvPr id="184" name="直線コネクタ 183"/>
        <xdr:cNvCxnSpPr/>
      </xdr:nvCxnSpPr>
      <xdr:spPr>
        <a:xfrm>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7" name="直線コネクタ 186"/>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90" name="直線コネクタ 189"/>
        <xdr:cNvCxnSpPr/>
      </xdr:nvCxnSpPr>
      <xdr:spPr>
        <a:xfrm flipV="1">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50800</xdr:rowOff>
    </xdr:to>
    <xdr:cxnSp macro="">
      <xdr:nvCxnSpPr>
        <xdr:cNvPr id="193" name="直線コネクタ 192"/>
        <xdr:cNvCxnSpPr/>
      </xdr:nvCxnSpPr>
      <xdr:spPr>
        <a:xfrm>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206" name="テキスト ボックス 20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8" name="テキスト ボックス 207"/>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9" name="楕円 208"/>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10" name="テキスト ボックス 209"/>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2" name="テキスト ボックス 211"/>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その他に係る経常収支比率は、類似団体内平均値とほぼ同数値で、推移しているが、今後も他会計への繰出しを増加させないよう、各会計での経費の節減を行い、普通会計への負担を軽減するよう努める。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94996</xdr:rowOff>
    </xdr:to>
    <xdr:cxnSp macro="">
      <xdr:nvCxnSpPr>
        <xdr:cNvPr id="242" name="直線コネクタ 241"/>
        <xdr:cNvCxnSpPr/>
      </xdr:nvCxnSpPr>
      <xdr:spPr>
        <a:xfrm flipV="1">
          <a:off x="15671800" y="96139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94996</xdr:rowOff>
    </xdr:to>
    <xdr:cxnSp macro="">
      <xdr:nvCxnSpPr>
        <xdr:cNvPr id="245" name="直線コネクタ 244"/>
        <xdr:cNvCxnSpPr/>
      </xdr:nvCxnSpPr>
      <xdr:spPr>
        <a:xfrm>
          <a:off x="14782800" y="9691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90424</xdr:rowOff>
    </xdr:to>
    <xdr:cxnSp macro="">
      <xdr:nvCxnSpPr>
        <xdr:cNvPr id="248" name="直線コネクタ 247"/>
        <xdr:cNvCxnSpPr/>
      </xdr:nvCxnSpPr>
      <xdr:spPr>
        <a:xfrm>
          <a:off x="13893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72136</xdr:rowOff>
    </xdr:to>
    <xdr:cxnSp macro="">
      <xdr:nvCxnSpPr>
        <xdr:cNvPr id="251" name="直線コネクタ 250"/>
        <xdr:cNvCxnSpPr/>
      </xdr:nvCxnSpPr>
      <xdr:spPr>
        <a:xfrm>
          <a:off x="13004800" y="9659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1" name="楕円 26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3" name="楕円 262"/>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4" name="テキスト ボックス 263"/>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5" name="楕円 264"/>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6" name="テキスト ボックス 265"/>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67" name="楕円 266"/>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68" name="テキスト ボックス 267"/>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9" name="楕円 26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0" name="テキスト ボックス 26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補助費等に係る経常収支比率は、平成２９年度数値で類似団体内平均より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ポイント上回っている。補助費が占める数値は上昇傾向にあることから、今後は補助金等の見直しを行っていくことで、縮減、削減に努める。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74422</xdr:rowOff>
    </xdr:to>
    <xdr:cxnSp macro="">
      <xdr:nvCxnSpPr>
        <xdr:cNvPr id="300" name="直線コネクタ 299"/>
        <xdr:cNvCxnSpPr/>
      </xdr:nvCxnSpPr>
      <xdr:spPr>
        <a:xfrm>
          <a:off x="15671800" y="6367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24130</xdr:rowOff>
    </xdr:to>
    <xdr:cxnSp macro="">
      <xdr:nvCxnSpPr>
        <xdr:cNvPr id="303" name="直線コネクタ 302"/>
        <xdr:cNvCxnSpPr/>
      </xdr:nvCxnSpPr>
      <xdr:spPr>
        <a:xfrm>
          <a:off x="14782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154432</xdr:rowOff>
    </xdr:to>
    <xdr:cxnSp macro="">
      <xdr:nvCxnSpPr>
        <xdr:cNvPr id="306" name="直線コネクタ 305"/>
        <xdr:cNvCxnSpPr/>
      </xdr:nvCxnSpPr>
      <xdr:spPr>
        <a:xfrm flipV="1">
          <a:off x="13893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154432</xdr:rowOff>
    </xdr:to>
    <xdr:cxnSp macro="">
      <xdr:nvCxnSpPr>
        <xdr:cNvPr id="309" name="直線コネクタ 308"/>
        <xdr:cNvCxnSpPr/>
      </xdr:nvCxnSpPr>
      <xdr:spPr>
        <a:xfrm>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19" name="楕円 318"/>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0"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1" name="楕円 320"/>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2" name="テキスト ボックス 32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3" name="楕円 322"/>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4" name="テキスト ボックス 323"/>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6" name="テキスト ボックス 325"/>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8" name="テキスト ボックス 327"/>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公債費に係る比率は近年減少傾向にあったが、平成２８年度から始まった役場新庁舎整備事業や浄水場整備にかかる大型事業により前年比で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ポイントの上昇となった。今後についても、公債費は増加する見込みであるので、計画的な地方債の発行と減債基金等の運用を計画的に行っていくことで抑制に努める。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78</xdr:row>
      <xdr:rowOff>62992</xdr:rowOff>
    </xdr:to>
    <xdr:cxnSp macro="">
      <xdr:nvCxnSpPr>
        <xdr:cNvPr id="358" name="直線コネクタ 357"/>
        <xdr:cNvCxnSpPr/>
      </xdr:nvCxnSpPr>
      <xdr:spPr>
        <a:xfrm>
          <a:off x="3987800" y="1323492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33274</xdr:rowOff>
    </xdr:to>
    <xdr:cxnSp macro="">
      <xdr:nvCxnSpPr>
        <xdr:cNvPr id="361" name="直線コネクタ 360"/>
        <xdr:cNvCxnSpPr/>
      </xdr:nvCxnSpPr>
      <xdr:spPr>
        <a:xfrm>
          <a:off x="3098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88137</xdr:rowOff>
    </xdr:to>
    <xdr:cxnSp macro="">
      <xdr:nvCxnSpPr>
        <xdr:cNvPr id="364" name="直線コネクタ 363"/>
        <xdr:cNvCxnSpPr/>
      </xdr:nvCxnSpPr>
      <xdr:spPr>
        <a:xfrm flipV="1">
          <a:off x="2209800" y="13216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88137</xdr:rowOff>
    </xdr:to>
    <xdr:cxnSp macro="">
      <xdr:nvCxnSpPr>
        <xdr:cNvPr id="367" name="直線コネクタ 366"/>
        <xdr:cNvCxnSpPr/>
      </xdr:nvCxnSpPr>
      <xdr:spPr>
        <a:xfrm>
          <a:off x="1320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7" name="楕円 376"/>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28719</xdr:rowOff>
    </xdr:from>
    <xdr:ext cx="762000" cy="259045"/>
    <xdr:sp macro="" textlink="">
      <xdr:nvSpPr>
        <xdr:cNvPr id="378" name="公債費該当値テキスト"/>
        <xdr:cNvSpPr txBox="1"/>
      </xdr:nvSpPr>
      <xdr:spPr>
        <a:xfrm>
          <a:off x="4914900" y="132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79" name="楕円 378"/>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0" name="テキスト ボックス 379"/>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1" name="楕円 380"/>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2" name="テキスト ボックス 381"/>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3" name="楕円 382"/>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4" name="テキスト ボックス 383"/>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5" name="楕円 384"/>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6" name="テキスト ボックス 385"/>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公債費以外の経常収支比率は、類似団体内平均値より、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今後においても、経常経費の縮減を図っていくことで、事業費の抑制に努める。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75</xdr:row>
      <xdr:rowOff>151493</xdr:rowOff>
    </xdr:to>
    <xdr:cxnSp macro="">
      <xdr:nvCxnSpPr>
        <xdr:cNvPr id="421" name="直線コネクタ 420"/>
        <xdr:cNvCxnSpPr/>
      </xdr:nvCxnSpPr>
      <xdr:spPr>
        <a:xfrm flipV="1">
          <a:off x="15671800" y="129481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99241</xdr:rowOff>
    </xdr:from>
    <xdr:to>
      <xdr:col>78</xdr:col>
      <xdr:colOff>69850</xdr:colOff>
      <xdr:row>75</xdr:row>
      <xdr:rowOff>151493</xdr:rowOff>
    </xdr:to>
    <xdr:cxnSp macro="">
      <xdr:nvCxnSpPr>
        <xdr:cNvPr id="424" name="直線コネクタ 423"/>
        <xdr:cNvCxnSpPr/>
      </xdr:nvCxnSpPr>
      <xdr:spPr>
        <a:xfrm>
          <a:off x="14782800" y="129579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66584</xdr:rowOff>
    </xdr:from>
    <xdr:to>
      <xdr:col>73</xdr:col>
      <xdr:colOff>180975</xdr:colOff>
      <xdr:row>75</xdr:row>
      <xdr:rowOff>99241</xdr:rowOff>
    </xdr:to>
    <xdr:cxnSp macro="">
      <xdr:nvCxnSpPr>
        <xdr:cNvPr id="427" name="直線コネクタ 426"/>
        <xdr:cNvCxnSpPr/>
      </xdr:nvCxnSpPr>
      <xdr:spPr>
        <a:xfrm>
          <a:off x="13893800" y="12925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40459</xdr:rowOff>
    </xdr:from>
    <xdr:to>
      <xdr:col>69</xdr:col>
      <xdr:colOff>92075</xdr:colOff>
      <xdr:row>75</xdr:row>
      <xdr:rowOff>66584</xdr:rowOff>
    </xdr:to>
    <xdr:cxnSp macro="">
      <xdr:nvCxnSpPr>
        <xdr:cNvPr id="430" name="直線コネクタ 429"/>
        <xdr:cNvCxnSpPr/>
      </xdr:nvCxnSpPr>
      <xdr:spPr>
        <a:xfrm>
          <a:off x="13004800" y="128992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38644</xdr:rowOff>
    </xdr:from>
    <xdr:to>
      <xdr:col>82</xdr:col>
      <xdr:colOff>158750</xdr:colOff>
      <xdr:row>75</xdr:row>
      <xdr:rowOff>140244</xdr:rowOff>
    </xdr:to>
    <xdr:sp macro="" textlink="">
      <xdr:nvSpPr>
        <xdr:cNvPr id="440" name="楕円 439"/>
        <xdr:cNvSpPr/>
      </xdr:nvSpPr>
      <xdr:spPr>
        <a:xfrm>
          <a:off x="16459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55171</xdr:rowOff>
    </xdr:from>
    <xdr:ext cx="762000" cy="259045"/>
    <xdr:sp macro="" textlink="">
      <xdr:nvSpPr>
        <xdr:cNvPr id="441" name="公債費以外該当値テキスト"/>
        <xdr:cNvSpPr txBox="1"/>
      </xdr:nvSpPr>
      <xdr:spPr>
        <a:xfrm>
          <a:off x="16598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42" name="楕円 441"/>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15620</xdr:rowOff>
    </xdr:from>
    <xdr:ext cx="736600" cy="259045"/>
    <xdr:sp macro="" textlink="">
      <xdr:nvSpPr>
        <xdr:cNvPr id="443" name="テキスト ボックス 442"/>
        <xdr:cNvSpPr txBox="1"/>
      </xdr:nvSpPr>
      <xdr:spPr>
        <a:xfrm>
          <a:off x="15290800" y="1304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48441</xdr:rowOff>
    </xdr:from>
    <xdr:to>
      <xdr:col>74</xdr:col>
      <xdr:colOff>31750</xdr:colOff>
      <xdr:row>75</xdr:row>
      <xdr:rowOff>150040</xdr:rowOff>
    </xdr:to>
    <xdr:sp macro="" textlink="">
      <xdr:nvSpPr>
        <xdr:cNvPr id="444" name="楕円 443"/>
        <xdr:cNvSpPr/>
      </xdr:nvSpPr>
      <xdr:spPr>
        <a:xfrm>
          <a:off x="14732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134819</xdr:rowOff>
    </xdr:from>
    <xdr:ext cx="762000" cy="259045"/>
    <xdr:sp macro="" textlink="">
      <xdr:nvSpPr>
        <xdr:cNvPr id="445" name="テキスト ボックス 444"/>
        <xdr:cNvSpPr txBox="1"/>
      </xdr:nvSpPr>
      <xdr:spPr>
        <a:xfrm>
          <a:off x="14401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15784</xdr:rowOff>
    </xdr:from>
    <xdr:to>
      <xdr:col>69</xdr:col>
      <xdr:colOff>142875</xdr:colOff>
      <xdr:row>75</xdr:row>
      <xdr:rowOff>117384</xdr:rowOff>
    </xdr:to>
    <xdr:sp macro="" textlink="">
      <xdr:nvSpPr>
        <xdr:cNvPr id="446" name="楕円 445"/>
        <xdr:cNvSpPr/>
      </xdr:nvSpPr>
      <xdr:spPr>
        <a:xfrm>
          <a:off x="13843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127561</xdr:rowOff>
    </xdr:from>
    <xdr:ext cx="762000" cy="259045"/>
    <xdr:sp macro="" textlink="">
      <xdr:nvSpPr>
        <xdr:cNvPr id="447" name="テキスト ボックス 446"/>
        <xdr:cNvSpPr txBox="1"/>
      </xdr:nvSpPr>
      <xdr:spPr>
        <a:xfrm>
          <a:off x="13512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161109</xdr:rowOff>
    </xdr:from>
    <xdr:to>
      <xdr:col>65</xdr:col>
      <xdr:colOff>53975</xdr:colOff>
      <xdr:row>75</xdr:row>
      <xdr:rowOff>91259</xdr:rowOff>
    </xdr:to>
    <xdr:sp macro="" textlink="">
      <xdr:nvSpPr>
        <xdr:cNvPr id="448" name="楕円 447"/>
        <xdr:cNvSpPr/>
      </xdr:nvSpPr>
      <xdr:spPr>
        <a:xfrm>
          <a:off x="12954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76036</xdr:rowOff>
    </xdr:from>
    <xdr:ext cx="762000" cy="259045"/>
    <xdr:sp macro="" textlink="">
      <xdr:nvSpPr>
        <xdr:cNvPr id="449" name="テキスト ボックス 448"/>
        <xdr:cNvSpPr txBox="1"/>
      </xdr:nvSpPr>
      <xdr:spPr>
        <a:xfrm>
          <a:off x="12623800" y="129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105548</xdr:rowOff>
    </xdr:from>
    <xdr:to>
      <xdr:col>29</xdr:col>
      <xdr:colOff>127000</xdr:colOff>
      <xdr:row>17</xdr:row>
      <xdr:rowOff>115355</xdr:rowOff>
    </xdr:to>
    <xdr:cxnSp macro="">
      <xdr:nvCxnSpPr>
        <xdr:cNvPr id="46" name="直線コネクタ 45"/>
        <xdr:cNvCxnSpPr/>
      </xdr:nvCxnSpPr>
      <xdr:spPr bwMode="auto">
        <a:xfrm>
          <a:off x="5003800" y="3067823"/>
          <a:ext cx="6477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105548</xdr:rowOff>
    </xdr:from>
    <xdr:to>
      <xdr:col>26</xdr:col>
      <xdr:colOff>50800</xdr:colOff>
      <xdr:row>17</xdr:row>
      <xdr:rowOff>111703</xdr:rowOff>
    </xdr:to>
    <xdr:cxnSp macro="">
      <xdr:nvCxnSpPr>
        <xdr:cNvPr id="49" name="直線コネクタ 48"/>
        <xdr:cNvCxnSpPr/>
      </xdr:nvCxnSpPr>
      <xdr:spPr bwMode="auto">
        <a:xfrm flipV="1">
          <a:off x="4305300" y="3067823"/>
          <a:ext cx="698500" cy="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111703</xdr:rowOff>
    </xdr:from>
    <xdr:to>
      <xdr:col>22</xdr:col>
      <xdr:colOff>114300</xdr:colOff>
      <xdr:row>17</xdr:row>
      <xdr:rowOff>119738</xdr:rowOff>
    </xdr:to>
    <xdr:cxnSp macro="">
      <xdr:nvCxnSpPr>
        <xdr:cNvPr id="52" name="直線コネクタ 51"/>
        <xdr:cNvCxnSpPr/>
      </xdr:nvCxnSpPr>
      <xdr:spPr bwMode="auto">
        <a:xfrm flipV="1">
          <a:off x="3606800" y="3073978"/>
          <a:ext cx="698500" cy="8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119738</xdr:rowOff>
    </xdr:from>
    <xdr:to>
      <xdr:col>18</xdr:col>
      <xdr:colOff>177800</xdr:colOff>
      <xdr:row>17</xdr:row>
      <xdr:rowOff>164315</xdr:rowOff>
    </xdr:to>
    <xdr:cxnSp macro="">
      <xdr:nvCxnSpPr>
        <xdr:cNvPr id="55" name="直線コネクタ 54"/>
        <xdr:cNvCxnSpPr/>
      </xdr:nvCxnSpPr>
      <xdr:spPr bwMode="auto">
        <a:xfrm flipV="1">
          <a:off x="2908300" y="3082013"/>
          <a:ext cx="698500" cy="44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64555</xdr:rowOff>
    </xdr:from>
    <xdr:to>
      <xdr:col>29</xdr:col>
      <xdr:colOff>177800</xdr:colOff>
      <xdr:row>17</xdr:row>
      <xdr:rowOff>166155</xdr:rowOff>
    </xdr:to>
    <xdr:sp macro="" textlink="">
      <xdr:nvSpPr>
        <xdr:cNvPr id="65" name="楕円 64"/>
        <xdr:cNvSpPr/>
      </xdr:nvSpPr>
      <xdr:spPr bwMode="auto">
        <a:xfrm>
          <a:off x="5600700" y="302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36632</xdr:rowOff>
    </xdr:from>
    <xdr:ext cx="762000" cy="259045"/>
    <xdr:sp macro="" textlink="">
      <xdr:nvSpPr>
        <xdr:cNvPr id="66" name="人口1人当たり決算額の推移該当値テキスト130"/>
        <xdr:cNvSpPr txBox="1"/>
      </xdr:nvSpPr>
      <xdr:spPr>
        <a:xfrm>
          <a:off x="5740400" y="299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54748</xdr:rowOff>
    </xdr:from>
    <xdr:to>
      <xdr:col>26</xdr:col>
      <xdr:colOff>101600</xdr:colOff>
      <xdr:row>17</xdr:row>
      <xdr:rowOff>156348</xdr:rowOff>
    </xdr:to>
    <xdr:sp macro="" textlink="">
      <xdr:nvSpPr>
        <xdr:cNvPr id="67" name="楕円 66"/>
        <xdr:cNvSpPr/>
      </xdr:nvSpPr>
      <xdr:spPr bwMode="auto">
        <a:xfrm>
          <a:off x="4953000" y="301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141125</xdr:rowOff>
    </xdr:from>
    <xdr:ext cx="736600" cy="259045"/>
    <xdr:sp macro="" textlink="">
      <xdr:nvSpPr>
        <xdr:cNvPr id="68" name="テキスト ボックス 67"/>
        <xdr:cNvSpPr txBox="1"/>
      </xdr:nvSpPr>
      <xdr:spPr>
        <a:xfrm>
          <a:off x="4622800" y="310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60903</xdr:rowOff>
    </xdr:from>
    <xdr:to>
      <xdr:col>22</xdr:col>
      <xdr:colOff>165100</xdr:colOff>
      <xdr:row>17</xdr:row>
      <xdr:rowOff>162503</xdr:rowOff>
    </xdr:to>
    <xdr:sp macro="" textlink="">
      <xdr:nvSpPr>
        <xdr:cNvPr id="69" name="楕円 68"/>
        <xdr:cNvSpPr/>
      </xdr:nvSpPr>
      <xdr:spPr bwMode="auto">
        <a:xfrm>
          <a:off x="4254500" y="302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147280</xdr:rowOff>
    </xdr:from>
    <xdr:ext cx="762000" cy="259045"/>
    <xdr:sp macro="" textlink="">
      <xdr:nvSpPr>
        <xdr:cNvPr id="70" name="テキスト ボックス 69"/>
        <xdr:cNvSpPr txBox="1"/>
      </xdr:nvSpPr>
      <xdr:spPr>
        <a:xfrm>
          <a:off x="3924300" y="310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68938</xdr:rowOff>
    </xdr:from>
    <xdr:to>
      <xdr:col>19</xdr:col>
      <xdr:colOff>38100</xdr:colOff>
      <xdr:row>17</xdr:row>
      <xdr:rowOff>170538</xdr:rowOff>
    </xdr:to>
    <xdr:sp macro="" textlink="">
      <xdr:nvSpPr>
        <xdr:cNvPr id="71" name="楕円 70"/>
        <xdr:cNvSpPr/>
      </xdr:nvSpPr>
      <xdr:spPr bwMode="auto">
        <a:xfrm>
          <a:off x="3556000" y="303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155315</xdr:rowOff>
    </xdr:from>
    <xdr:ext cx="762000" cy="259045"/>
    <xdr:sp macro="" textlink="">
      <xdr:nvSpPr>
        <xdr:cNvPr id="72" name="テキスト ボックス 71"/>
        <xdr:cNvSpPr txBox="1"/>
      </xdr:nvSpPr>
      <xdr:spPr>
        <a:xfrm>
          <a:off x="3225800" y="311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113515</xdr:rowOff>
    </xdr:from>
    <xdr:to>
      <xdr:col>15</xdr:col>
      <xdr:colOff>101600</xdr:colOff>
      <xdr:row>18</xdr:row>
      <xdr:rowOff>43665</xdr:rowOff>
    </xdr:to>
    <xdr:sp macro="" textlink="">
      <xdr:nvSpPr>
        <xdr:cNvPr id="73" name="楕円 72"/>
        <xdr:cNvSpPr/>
      </xdr:nvSpPr>
      <xdr:spPr bwMode="auto">
        <a:xfrm>
          <a:off x="2857500" y="307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28442</xdr:rowOff>
    </xdr:from>
    <xdr:ext cx="762000" cy="259045"/>
    <xdr:sp macro="" textlink="">
      <xdr:nvSpPr>
        <xdr:cNvPr id="74" name="テキスト ボックス 73"/>
        <xdr:cNvSpPr txBox="1"/>
      </xdr:nvSpPr>
      <xdr:spPr>
        <a:xfrm>
          <a:off x="2527300" y="316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39980</xdr:rowOff>
    </xdr:from>
    <xdr:to>
      <xdr:col>29</xdr:col>
      <xdr:colOff>127000</xdr:colOff>
      <xdr:row>35</xdr:row>
      <xdr:rowOff>166330</xdr:rowOff>
    </xdr:to>
    <xdr:cxnSp macro="">
      <xdr:nvCxnSpPr>
        <xdr:cNvPr id="108" name="直線コネクタ 107"/>
        <xdr:cNvCxnSpPr/>
      </xdr:nvCxnSpPr>
      <xdr:spPr bwMode="auto">
        <a:xfrm flipV="1">
          <a:off x="5003800" y="6650330"/>
          <a:ext cx="647700" cy="12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166330</xdr:rowOff>
    </xdr:from>
    <xdr:to>
      <xdr:col>26</xdr:col>
      <xdr:colOff>50800</xdr:colOff>
      <xdr:row>35</xdr:row>
      <xdr:rowOff>172872</xdr:rowOff>
    </xdr:to>
    <xdr:cxnSp macro="">
      <xdr:nvCxnSpPr>
        <xdr:cNvPr id="111" name="直線コネクタ 110"/>
        <xdr:cNvCxnSpPr/>
      </xdr:nvCxnSpPr>
      <xdr:spPr bwMode="auto">
        <a:xfrm flipV="1">
          <a:off x="4305300" y="6776680"/>
          <a:ext cx="698500" cy="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140542</xdr:rowOff>
    </xdr:from>
    <xdr:to>
      <xdr:col>22</xdr:col>
      <xdr:colOff>114300</xdr:colOff>
      <xdr:row>35</xdr:row>
      <xdr:rowOff>172872</xdr:rowOff>
    </xdr:to>
    <xdr:cxnSp macro="">
      <xdr:nvCxnSpPr>
        <xdr:cNvPr id="114" name="直線コネクタ 113"/>
        <xdr:cNvCxnSpPr/>
      </xdr:nvCxnSpPr>
      <xdr:spPr bwMode="auto">
        <a:xfrm>
          <a:off x="3606800" y="6750892"/>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140542</xdr:rowOff>
    </xdr:from>
    <xdr:to>
      <xdr:col>18</xdr:col>
      <xdr:colOff>177800</xdr:colOff>
      <xdr:row>35</xdr:row>
      <xdr:rowOff>143775</xdr:rowOff>
    </xdr:to>
    <xdr:cxnSp macro="">
      <xdr:nvCxnSpPr>
        <xdr:cNvPr id="117" name="直線コネクタ 116"/>
        <xdr:cNvCxnSpPr/>
      </xdr:nvCxnSpPr>
      <xdr:spPr bwMode="auto">
        <a:xfrm flipV="1">
          <a:off x="2908300" y="6750892"/>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332080</xdr:rowOff>
    </xdr:from>
    <xdr:to>
      <xdr:col>29</xdr:col>
      <xdr:colOff>177800</xdr:colOff>
      <xdr:row>35</xdr:row>
      <xdr:rowOff>90780</xdr:rowOff>
    </xdr:to>
    <xdr:sp macro="" textlink="">
      <xdr:nvSpPr>
        <xdr:cNvPr id="127" name="楕円 126"/>
        <xdr:cNvSpPr/>
      </xdr:nvSpPr>
      <xdr:spPr bwMode="auto">
        <a:xfrm>
          <a:off x="5600700" y="659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304157</xdr:rowOff>
    </xdr:from>
    <xdr:ext cx="762000" cy="259045"/>
    <xdr:sp macro="" textlink="">
      <xdr:nvSpPr>
        <xdr:cNvPr id="128" name="人口1人当たり決算額の推移該当値テキスト445"/>
        <xdr:cNvSpPr txBox="1"/>
      </xdr:nvSpPr>
      <xdr:spPr>
        <a:xfrm>
          <a:off x="5740400" y="657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115530</xdr:rowOff>
    </xdr:from>
    <xdr:to>
      <xdr:col>26</xdr:col>
      <xdr:colOff>101600</xdr:colOff>
      <xdr:row>35</xdr:row>
      <xdr:rowOff>217130</xdr:rowOff>
    </xdr:to>
    <xdr:sp macro="" textlink="">
      <xdr:nvSpPr>
        <xdr:cNvPr id="129" name="楕円 128"/>
        <xdr:cNvSpPr/>
      </xdr:nvSpPr>
      <xdr:spPr bwMode="auto">
        <a:xfrm>
          <a:off x="4953000" y="672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201907</xdr:rowOff>
    </xdr:from>
    <xdr:ext cx="736600" cy="259045"/>
    <xdr:sp macro="" textlink="">
      <xdr:nvSpPr>
        <xdr:cNvPr id="130" name="テキスト ボックス 129"/>
        <xdr:cNvSpPr txBox="1"/>
      </xdr:nvSpPr>
      <xdr:spPr>
        <a:xfrm>
          <a:off x="4622800" y="6812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122072</xdr:rowOff>
    </xdr:from>
    <xdr:to>
      <xdr:col>22</xdr:col>
      <xdr:colOff>165100</xdr:colOff>
      <xdr:row>35</xdr:row>
      <xdr:rowOff>223672</xdr:rowOff>
    </xdr:to>
    <xdr:sp macro="" textlink="">
      <xdr:nvSpPr>
        <xdr:cNvPr id="131" name="楕円 130"/>
        <xdr:cNvSpPr/>
      </xdr:nvSpPr>
      <xdr:spPr bwMode="auto">
        <a:xfrm>
          <a:off x="4254500" y="673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32" name="テキスト ボックス 131"/>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89742</xdr:rowOff>
    </xdr:from>
    <xdr:to>
      <xdr:col>19</xdr:col>
      <xdr:colOff>38100</xdr:colOff>
      <xdr:row>35</xdr:row>
      <xdr:rowOff>191342</xdr:rowOff>
    </xdr:to>
    <xdr:sp macro="" textlink="">
      <xdr:nvSpPr>
        <xdr:cNvPr id="133" name="楕円 132"/>
        <xdr:cNvSpPr/>
      </xdr:nvSpPr>
      <xdr:spPr bwMode="auto">
        <a:xfrm>
          <a:off x="3556000" y="670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176119</xdr:rowOff>
    </xdr:from>
    <xdr:ext cx="762000" cy="259045"/>
    <xdr:sp macro="" textlink="">
      <xdr:nvSpPr>
        <xdr:cNvPr id="134" name="テキスト ボックス 133"/>
        <xdr:cNvSpPr txBox="1"/>
      </xdr:nvSpPr>
      <xdr:spPr>
        <a:xfrm>
          <a:off x="3225800" y="678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92975</xdr:rowOff>
    </xdr:from>
    <xdr:to>
      <xdr:col>15</xdr:col>
      <xdr:colOff>101600</xdr:colOff>
      <xdr:row>35</xdr:row>
      <xdr:rowOff>194575</xdr:rowOff>
    </xdr:to>
    <xdr:sp macro="" textlink="">
      <xdr:nvSpPr>
        <xdr:cNvPr id="135" name="楕円 134"/>
        <xdr:cNvSpPr/>
      </xdr:nvSpPr>
      <xdr:spPr bwMode="auto">
        <a:xfrm>
          <a:off x="2857500" y="670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179352</xdr:rowOff>
    </xdr:from>
    <xdr:ext cx="762000" cy="259045"/>
    <xdr:sp macro="" textlink="">
      <xdr:nvSpPr>
        <xdr:cNvPr id="136" name="テキスト ボックス 135"/>
        <xdr:cNvSpPr txBox="1"/>
      </xdr:nvSpPr>
      <xdr:spPr>
        <a:xfrm>
          <a:off x="2527300" y="678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6,560
6,551
204.90
6,512,021
6,390,951
117,770
3,114,085
8,826,332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74785</xdr:rowOff>
    </xdr:from>
    <xdr:to>
      <xdr:col>24</xdr:col>
      <xdr:colOff>63500</xdr:colOff>
      <xdr:row>36</xdr:row>
      <xdr:rowOff>123881</xdr:rowOff>
    </xdr:to>
    <xdr:cxnSp macro="">
      <xdr:nvCxnSpPr>
        <xdr:cNvPr id="61" name="直線コネクタ 60"/>
        <xdr:cNvCxnSpPr/>
      </xdr:nvCxnSpPr>
      <xdr:spPr>
        <a:xfrm>
          <a:off x="3797300" y="6246985"/>
          <a:ext cx="8382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61328</xdr:rowOff>
    </xdr:from>
    <xdr:to>
      <xdr:col>19</xdr:col>
      <xdr:colOff>177800</xdr:colOff>
      <xdr:row>36</xdr:row>
      <xdr:rowOff>74785</xdr:rowOff>
    </xdr:to>
    <xdr:cxnSp macro="">
      <xdr:nvCxnSpPr>
        <xdr:cNvPr id="64" name="直線コネクタ 63"/>
        <xdr:cNvCxnSpPr/>
      </xdr:nvCxnSpPr>
      <xdr:spPr>
        <a:xfrm>
          <a:off x="2908300" y="6233528"/>
          <a:ext cx="889000" cy="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61328</xdr:rowOff>
    </xdr:from>
    <xdr:to>
      <xdr:col>15</xdr:col>
      <xdr:colOff>50800</xdr:colOff>
      <xdr:row>36</xdr:row>
      <xdr:rowOff>71356</xdr:rowOff>
    </xdr:to>
    <xdr:cxnSp macro="">
      <xdr:nvCxnSpPr>
        <xdr:cNvPr id="67" name="直線コネクタ 66"/>
        <xdr:cNvCxnSpPr/>
      </xdr:nvCxnSpPr>
      <xdr:spPr>
        <a:xfrm flipV="1">
          <a:off x="2019300" y="6233528"/>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71356</xdr:rowOff>
    </xdr:from>
    <xdr:to>
      <xdr:col>10</xdr:col>
      <xdr:colOff>114300</xdr:colOff>
      <xdr:row>36</xdr:row>
      <xdr:rowOff>103261</xdr:rowOff>
    </xdr:to>
    <xdr:cxnSp macro="">
      <xdr:nvCxnSpPr>
        <xdr:cNvPr id="70" name="直線コネクタ 69"/>
        <xdr:cNvCxnSpPr/>
      </xdr:nvCxnSpPr>
      <xdr:spPr>
        <a:xfrm flipV="1">
          <a:off x="1130300" y="6243556"/>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73081</xdr:rowOff>
    </xdr:from>
    <xdr:to>
      <xdr:col>24</xdr:col>
      <xdr:colOff>114300</xdr:colOff>
      <xdr:row>37</xdr:row>
      <xdr:rowOff>3231</xdr:rowOff>
    </xdr:to>
    <xdr:sp macro="" textlink="">
      <xdr:nvSpPr>
        <xdr:cNvPr id="80" name="楕円 79"/>
        <xdr:cNvSpPr/>
      </xdr:nvSpPr>
      <xdr:spPr>
        <a:xfrm>
          <a:off x="4584700" y="62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51508</xdr:rowOff>
    </xdr:from>
    <xdr:ext cx="599010" cy="259045"/>
    <xdr:sp macro="" textlink="">
      <xdr:nvSpPr>
        <xdr:cNvPr id="81" name="人件費該当値テキスト"/>
        <xdr:cNvSpPr txBox="1"/>
      </xdr:nvSpPr>
      <xdr:spPr>
        <a:xfrm>
          <a:off x="4686300" y="62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23985</xdr:rowOff>
    </xdr:from>
    <xdr:to>
      <xdr:col>20</xdr:col>
      <xdr:colOff>38100</xdr:colOff>
      <xdr:row>36</xdr:row>
      <xdr:rowOff>125585</xdr:rowOff>
    </xdr:to>
    <xdr:sp macro="" textlink="">
      <xdr:nvSpPr>
        <xdr:cNvPr id="82" name="楕円 81"/>
        <xdr:cNvSpPr/>
      </xdr:nvSpPr>
      <xdr:spPr>
        <a:xfrm>
          <a:off x="3746500" y="61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116712</xdr:rowOff>
    </xdr:from>
    <xdr:ext cx="599010" cy="259045"/>
    <xdr:sp macro="" textlink="">
      <xdr:nvSpPr>
        <xdr:cNvPr id="83" name="テキスト ボックス 82"/>
        <xdr:cNvSpPr txBox="1"/>
      </xdr:nvSpPr>
      <xdr:spPr>
        <a:xfrm>
          <a:off x="3497795" y="62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10528</xdr:rowOff>
    </xdr:from>
    <xdr:to>
      <xdr:col>15</xdr:col>
      <xdr:colOff>101600</xdr:colOff>
      <xdr:row>36</xdr:row>
      <xdr:rowOff>112128</xdr:rowOff>
    </xdr:to>
    <xdr:sp macro="" textlink="">
      <xdr:nvSpPr>
        <xdr:cNvPr id="84" name="楕円 83"/>
        <xdr:cNvSpPr/>
      </xdr:nvSpPr>
      <xdr:spPr>
        <a:xfrm>
          <a:off x="2857500" y="61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103255</xdr:rowOff>
    </xdr:from>
    <xdr:ext cx="599010" cy="259045"/>
    <xdr:sp macro="" textlink="">
      <xdr:nvSpPr>
        <xdr:cNvPr id="85" name="テキスト ボックス 84"/>
        <xdr:cNvSpPr txBox="1"/>
      </xdr:nvSpPr>
      <xdr:spPr>
        <a:xfrm>
          <a:off x="2608795" y="62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20556</xdr:rowOff>
    </xdr:from>
    <xdr:to>
      <xdr:col>10</xdr:col>
      <xdr:colOff>165100</xdr:colOff>
      <xdr:row>36</xdr:row>
      <xdr:rowOff>122156</xdr:rowOff>
    </xdr:to>
    <xdr:sp macro="" textlink="">
      <xdr:nvSpPr>
        <xdr:cNvPr id="86" name="楕円 85"/>
        <xdr:cNvSpPr/>
      </xdr:nvSpPr>
      <xdr:spPr>
        <a:xfrm>
          <a:off x="1968500" y="61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113283</xdr:rowOff>
    </xdr:from>
    <xdr:ext cx="599010" cy="259045"/>
    <xdr:sp macro="" textlink="">
      <xdr:nvSpPr>
        <xdr:cNvPr id="87" name="テキスト ボックス 86"/>
        <xdr:cNvSpPr txBox="1"/>
      </xdr:nvSpPr>
      <xdr:spPr>
        <a:xfrm>
          <a:off x="1719795" y="62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52461</xdr:rowOff>
    </xdr:from>
    <xdr:to>
      <xdr:col>6</xdr:col>
      <xdr:colOff>38100</xdr:colOff>
      <xdr:row>36</xdr:row>
      <xdr:rowOff>154061</xdr:rowOff>
    </xdr:to>
    <xdr:sp macro="" textlink="">
      <xdr:nvSpPr>
        <xdr:cNvPr id="88" name="楕円 87"/>
        <xdr:cNvSpPr/>
      </xdr:nvSpPr>
      <xdr:spPr>
        <a:xfrm>
          <a:off x="1079500" y="62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145188</xdr:rowOff>
    </xdr:from>
    <xdr:ext cx="599010" cy="259045"/>
    <xdr:sp macro="" textlink="">
      <xdr:nvSpPr>
        <xdr:cNvPr id="89" name="テキスト ボックス 88"/>
        <xdr:cNvSpPr txBox="1"/>
      </xdr:nvSpPr>
      <xdr:spPr>
        <a:xfrm>
          <a:off x="830795" y="63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30224</xdr:rowOff>
    </xdr:from>
    <xdr:to>
      <xdr:col>24</xdr:col>
      <xdr:colOff>63500</xdr:colOff>
      <xdr:row>56</xdr:row>
      <xdr:rowOff>47864</xdr:rowOff>
    </xdr:to>
    <xdr:cxnSp macro="">
      <xdr:nvCxnSpPr>
        <xdr:cNvPr id="118" name="直線コネクタ 117"/>
        <xdr:cNvCxnSpPr/>
      </xdr:nvCxnSpPr>
      <xdr:spPr>
        <a:xfrm flipV="1">
          <a:off x="3797300" y="9631424"/>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47864</xdr:rowOff>
    </xdr:from>
    <xdr:to>
      <xdr:col>19</xdr:col>
      <xdr:colOff>177800</xdr:colOff>
      <xdr:row>56</xdr:row>
      <xdr:rowOff>54208</xdr:rowOff>
    </xdr:to>
    <xdr:cxnSp macro="">
      <xdr:nvCxnSpPr>
        <xdr:cNvPr id="121" name="直線コネクタ 120"/>
        <xdr:cNvCxnSpPr/>
      </xdr:nvCxnSpPr>
      <xdr:spPr>
        <a:xfrm flipV="1">
          <a:off x="2908300" y="9649064"/>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54208</xdr:rowOff>
    </xdr:from>
    <xdr:to>
      <xdr:col>15</xdr:col>
      <xdr:colOff>50800</xdr:colOff>
      <xdr:row>56</xdr:row>
      <xdr:rowOff>98929</xdr:rowOff>
    </xdr:to>
    <xdr:cxnSp macro="">
      <xdr:nvCxnSpPr>
        <xdr:cNvPr id="124" name="直線コネクタ 123"/>
        <xdr:cNvCxnSpPr/>
      </xdr:nvCxnSpPr>
      <xdr:spPr>
        <a:xfrm flipV="1">
          <a:off x="2019300" y="9655408"/>
          <a:ext cx="8890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98929</xdr:rowOff>
    </xdr:from>
    <xdr:to>
      <xdr:col>10</xdr:col>
      <xdr:colOff>114300</xdr:colOff>
      <xdr:row>56</xdr:row>
      <xdr:rowOff>164895</xdr:rowOff>
    </xdr:to>
    <xdr:cxnSp macro="">
      <xdr:nvCxnSpPr>
        <xdr:cNvPr id="127" name="直線コネクタ 126"/>
        <xdr:cNvCxnSpPr/>
      </xdr:nvCxnSpPr>
      <xdr:spPr>
        <a:xfrm flipV="1">
          <a:off x="1130300" y="9700129"/>
          <a:ext cx="889000" cy="6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150874</xdr:rowOff>
    </xdr:from>
    <xdr:to>
      <xdr:col>24</xdr:col>
      <xdr:colOff>114300</xdr:colOff>
      <xdr:row>56</xdr:row>
      <xdr:rowOff>81024</xdr:rowOff>
    </xdr:to>
    <xdr:sp macro="" textlink="">
      <xdr:nvSpPr>
        <xdr:cNvPr id="137" name="楕円 136"/>
        <xdr:cNvSpPr/>
      </xdr:nvSpPr>
      <xdr:spPr>
        <a:xfrm>
          <a:off x="4584700" y="95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129301</xdr:rowOff>
    </xdr:from>
    <xdr:ext cx="599010" cy="259045"/>
    <xdr:sp macro="" textlink="">
      <xdr:nvSpPr>
        <xdr:cNvPr id="138" name="物件費該当値テキスト"/>
        <xdr:cNvSpPr txBox="1"/>
      </xdr:nvSpPr>
      <xdr:spPr>
        <a:xfrm>
          <a:off x="4686300" y="955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168514</xdr:rowOff>
    </xdr:from>
    <xdr:to>
      <xdr:col>20</xdr:col>
      <xdr:colOff>38100</xdr:colOff>
      <xdr:row>56</xdr:row>
      <xdr:rowOff>98664</xdr:rowOff>
    </xdr:to>
    <xdr:sp macro="" textlink="">
      <xdr:nvSpPr>
        <xdr:cNvPr id="139" name="楕円 138"/>
        <xdr:cNvSpPr/>
      </xdr:nvSpPr>
      <xdr:spPr>
        <a:xfrm>
          <a:off x="3746500" y="95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115191</xdr:rowOff>
    </xdr:from>
    <xdr:ext cx="599010" cy="259045"/>
    <xdr:sp macro="" textlink="">
      <xdr:nvSpPr>
        <xdr:cNvPr id="140" name="テキスト ボックス 139"/>
        <xdr:cNvSpPr txBox="1"/>
      </xdr:nvSpPr>
      <xdr:spPr>
        <a:xfrm>
          <a:off x="3497795" y="93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3408</xdr:rowOff>
    </xdr:from>
    <xdr:to>
      <xdr:col>15</xdr:col>
      <xdr:colOff>101600</xdr:colOff>
      <xdr:row>56</xdr:row>
      <xdr:rowOff>105008</xdr:rowOff>
    </xdr:to>
    <xdr:sp macro="" textlink="">
      <xdr:nvSpPr>
        <xdr:cNvPr id="141" name="楕円 140"/>
        <xdr:cNvSpPr/>
      </xdr:nvSpPr>
      <xdr:spPr>
        <a:xfrm>
          <a:off x="2857500" y="96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121535</xdr:rowOff>
    </xdr:from>
    <xdr:ext cx="599010" cy="259045"/>
    <xdr:sp macro="" textlink="">
      <xdr:nvSpPr>
        <xdr:cNvPr id="142" name="テキスト ボックス 141"/>
        <xdr:cNvSpPr txBox="1"/>
      </xdr:nvSpPr>
      <xdr:spPr>
        <a:xfrm>
          <a:off x="2608795" y="937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48129</xdr:rowOff>
    </xdr:from>
    <xdr:to>
      <xdr:col>10</xdr:col>
      <xdr:colOff>165100</xdr:colOff>
      <xdr:row>56</xdr:row>
      <xdr:rowOff>149729</xdr:rowOff>
    </xdr:to>
    <xdr:sp macro="" textlink="">
      <xdr:nvSpPr>
        <xdr:cNvPr id="143" name="楕円 142"/>
        <xdr:cNvSpPr/>
      </xdr:nvSpPr>
      <xdr:spPr>
        <a:xfrm>
          <a:off x="1968500" y="96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140856</xdr:rowOff>
    </xdr:from>
    <xdr:ext cx="599010" cy="259045"/>
    <xdr:sp macro="" textlink="">
      <xdr:nvSpPr>
        <xdr:cNvPr id="144" name="テキスト ボックス 143"/>
        <xdr:cNvSpPr txBox="1"/>
      </xdr:nvSpPr>
      <xdr:spPr>
        <a:xfrm>
          <a:off x="1719795" y="97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114095</xdr:rowOff>
    </xdr:from>
    <xdr:to>
      <xdr:col>6</xdr:col>
      <xdr:colOff>38100</xdr:colOff>
      <xdr:row>57</xdr:row>
      <xdr:rowOff>44245</xdr:rowOff>
    </xdr:to>
    <xdr:sp macro="" textlink="">
      <xdr:nvSpPr>
        <xdr:cNvPr id="145" name="楕円 144"/>
        <xdr:cNvSpPr/>
      </xdr:nvSpPr>
      <xdr:spPr>
        <a:xfrm>
          <a:off x="1079500" y="97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35372</xdr:rowOff>
    </xdr:from>
    <xdr:ext cx="599010" cy="259045"/>
    <xdr:sp macro="" textlink="">
      <xdr:nvSpPr>
        <xdr:cNvPr id="146" name="テキスト ボックス 145"/>
        <xdr:cNvSpPr txBox="1"/>
      </xdr:nvSpPr>
      <xdr:spPr>
        <a:xfrm>
          <a:off x="830795" y="980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32781</xdr:rowOff>
    </xdr:from>
    <xdr:to>
      <xdr:col>24</xdr:col>
      <xdr:colOff>63500</xdr:colOff>
      <xdr:row>77</xdr:row>
      <xdr:rowOff>20436</xdr:rowOff>
    </xdr:to>
    <xdr:cxnSp macro="">
      <xdr:nvCxnSpPr>
        <xdr:cNvPr id="177" name="直線コネクタ 176"/>
        <xdr:cNvCxnSpPr/>
      </xdr:nvCxnSpPr>
      <xdr:spPr>
        <a:xfrm>
          <a:off x="3797300" y="13062981"/>
          <a:ext cx="8382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137544</xdr:rowOff>
    </xdr:from>
    <xdr:to>
      <xdr:col>19</xdr:col>
      <xdr:colOff>177800</xdr:colOff>
      <xdr:row>76</xdr:row>
      <xdr:rowOff>32781</xdr:rowOff>
    </xdr:to>
    <xdr:cxnSp macro="">
      <xdr:nvCxnSpPr>
        <xdr:cNvPr id="180" name="直線コネクタ 179"/>
        <xdr:cNvCxnSpPr/>
      </xdr:nvCxnSpPr>
      <xdr:spPr>
        <a:xfrm>
          <a:off x="2908300" y="12996294"/>
          <a:ext cx="889000" cy="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137544</xdr:rowOff>
    </xdr:from>
    <xdr:to>
      <xdr:col>15</xdr:col>
      <xdr:colOff>50800</xdr:colOff>
      <xdr:row>76</xdr:row>
      <xdr:rowOff>12435</xdr:rowOff>
    </xdr:to>
    <xdr:cxnSp macro="">
      <xdr:nvCxnSpPr>
        <xdr:cNvPr id="183" name="直線コネクタ 182"/>
        <xdr:cNvCxnSpPr/>
      </xdr:nvCxnSpPr>
      <xdr:spPr>
        <a:xfrm flipV="1">
          <a:off x="2019300" y="12996294"/>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64393</xdr:rowOff>
    </xdr:from>
    <xdr:to>
      <xdr:col>10</xdr:col>
      <xdr:colOff>114300</xdr:colOff>
      <xdr:row>76</xdr:row>
      <xdr:rowOff>12435</xdr:rowOff>
    </xdr:to>
    <xdr:cxnSp macro="">
      <xdr:nvCxnSpPr>
        <xdr:cNvPr id="186" name="直線コネクタ 185"/>
        <xdr:cNvCxnSpPr/>
      </xdr:nvCxnSpPr>
      <xdr:spPr>
        <a:xfrm>
          <a:off x="1130300" y="12923143"/>
          <a:ext cx="889000" cy="1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141086</xdr:rowOff>
    </xdr:from>
    <xdr:to>
      <xdr:col>24</xdr:col>
      <xdr:colOff>114300</xdr:colOff>
      <xdr:row>77</xdr:row>
      <xdr:rowOff>71236</xdr:rowOff>
    </xdr:to>
    <xdr:sp macro="" textlink="">
      <xdr:nvSpPr>
        <xdr:cNvPr id="196" name="楕円 195"/>
        <xdr:cNvSpPr/>
      </xdr:nvSpPr>
      <xdr:spPr>
        <a:xfrm>
          <a:off x="4584700" y="131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119513</xdr:rowOff>
    </xdr:from>
    <xdr:ext cx="534377" cy="259045"/>
    <xdr:sp macro="" textlink="">
      <xdr:nvSpPr>
        <xdr:cNvPr id="197" name="維持補修費該当値テキスト"/>
        <xdr:cNvSpPr txBox="1"/>
      </xdr:nvSpPr>
      <xdr:spPr>
        <a:xfrm>
          <a:off x="4686300" y="131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153431</xdr:rowOff>
    </xdr:from>
    <xdr:to>
      <xdr:col>20</xdr:col>
      <xdr:colOff>38100</xdr:colOff>
      <xdr:row>76</xdr:row>
      <xdr:rowOff>83581</xdr:rowOff>
    </xdr:to>
    <xdr:sp macro="" textlink="">
      <xdr:nvSpPr>
        <xdr:cNvPr id="198" name="楕円 197"/>
        <xdr:cNvSpPr/>
      </xdr:nvSpPr>
      <xdr:spPr>
        <a:xfrm>
          <a:off x="3746500" y="130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100107</xdr:rowOff>
    </xdr:from>
    <xdr:ext cx="534377" cy="259045"/>
    <xdr:sp macro="" textlink="">
      <xdr:nvSpPr>
        <xdr:cNvPr id="199" name="テキスト ボックス 198"/>
        <xdr:cNvSpPr txBox="1"/>
      </xdr:nvSpPr>
      <xdr:spPr>
        <a:xfrm>
          <a:off x="3530111" y="127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86744</xdr:rowOff>
    </xdr:from>
    <xdr:to>
      <xdr:col>15</xdr:col>
      <xdr:colOff>101600</xdr:colOff>
      <xdr:row>76</xdr:row>
      <xdr:rowOff>16895</xdr:rowOff>
    </xdr:to>
    <xdr:sp macro="" textlink="">
      <xdr:nvSpPr>
        <xdr:cNvPr id="200" name="楕円 199"/>
        <xdr:cNvSpPr/>
      </xdr:nvSpPr>
      <xdr:spPr>
        <a:xfrm>
          <a:off x="2857500" y="1294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33421</xdr:rowOff>
    </xdr:from>
    <xdr:ext cx="534377" cy="259045"/>
    <xdr:sp macro="" textlink="">
      <xdr:nvSpPr>
        <xdr:cNvPr id="201" name="テキスト ボックス 200"/>
        <xdr:cNvSpPr txBox="1"/>
      </xdr:nvSpPr>
      <xdr:spPr>
        <a:xfrm>
          <a:off x="2641111" y="127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133085</xdr:rowOff>
    </xdr:from>
    <xdr:to>
      <xdr:col>10</xdr:col>
      <xdr:colOff>165100</xdr:colOff>
      <xdr:row>76</xdr:row>
      <xdr:rowOff>63235</xdr:rowOff>
    </xdr:to>
    <xdr:sp macro="" textlink="">
      <xdr:nvSpPr>
        <xdr:cNvPr id="202" name="楕円 201"/>
        <xdr:cNvSpPr/>
      </xdr:nvSpPr>
      <xdr:spPr>
        <a:xfrm>
          <a:off x="1968500" y="129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79762</xdr:rowOff>
    </xdr:from>
    <xdr:ext cx="534377" cy="259045"/>
    <xdr:sp macro="" textlink="">
      <xdr:nvSpPr>
        <xdr:cNvPr id="203" name="テキスト ボックス 202"/>
        <xdr:cNvSpPr txBox="1"/>
      </xdr:nvSpPr>
      <xdr:spPr>
        <a:xfrm>
          <a:off x="1752111" y="127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13593</xdr:rowOff>
    </xdr:from>
    <xdr:to>
      <xdr:col>6</xdr:col>
      <xdr:colOff>38100</xdr:colOff>
      <xdr:row>75</xdr:row>
      <xdr:rowOff>115193</xdr:rowOff>
    </xdr:to>
    <xdr:sp macro="" textlink="">
      <xdr:nvSpPr>
        <xdr:cNvPr id="204" name="楕円 203"/>
        <xdr:cNvSpPr/>
      </xdr:nvSpPr>
      <xdr:spPr>
        <a:xfrm>
          <a:off x="1079500" y="128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131720</xdr:rowOff>
    </xdr:from>
    <xdr:ext cx="534377" cy="259045"/>
    <xdr:sp macro="" textlink="">
      <xdr:nvSpPr>
        <xdr:cNvPr id="205" name="テキスト ボックス 204"/>
        <xdr:cNvSpPr txBox="1"/>
      </xdr:nvSpPr>
      <xdr:spPr>
        <a:xfrm>
          <a:off x="863111" y="1264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138165</xdr:rowOff>
    </xdr:from>
    <xdr:to>
      <xdr:col>24</xdr:col>
      <xdr:colOff>63500</xdr:colOff>
      <xdr:row>96</xdr:row>
      <xdr:rowOff>24502</xdr:rowOff>
    </xdr:to>
    <xdr:cxnSp macro="">
      <xdr:nvCxnSpPr>
        <xdr:cNvPr id="237" name="直線コネクタ 236"/>
        <xdr:cNvCxnSpPr/>
      </xdr:nvCxnSpPr>
      <xdr:spPr>
        <a:xfrm flipV="1">
          <a:off x="3797300" y="16425915"/>
          <a:ext cx="8382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24502</xdr:rowOff>
    </xdr:from>
    <xdr:to>
      <xdr:col>19</xdr:col>
      <xdr:colOff>177800</xdr:colOff>
      <xdr:row>96</xdr:row>
      <xdr:rowOff>101067</xdr:rowOff>
    </xdr:to>
    <xdr:cxnSp macro="">
      <xdr:nvCxnSpPr>
        <xdr:cNvPr id="240" name="直線コネクタ 239"/>
        <xdr:cNvCxnSpPr/>
      </xdr:nvCxnSpPr>
      <xdr:spPr>
        <a:xfrm flipV="1">
          <a:off x="2908300" y="16483702"/>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101067</xdr:rowOff>
    </xdr:from>
    <xdr:to>
      <xdr:col>15</xdr:col>
      <xdr:colOff>50800</xdr:colOff>
      <xdr:row>96</xdr:row>
      <xdr:rowOff>118619</xdr:rowOff>
    </xdr:to>
    <xdr:cxnSp macro="">
      <xdr:nvCxnSpPr>
        <xdr:cNvPr id="243" name="直線コネクタ 242"/>
        <xdr:cNvCxnSpPr/>
      </xdr:nvCxnSpPr>
      <xdr:spPr>
        <a:xfrm flipV="1">
          <a:off x="2019300" y="16560267"/>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118619</xdr:rowOff>
    </xdr:from>
    <xdr:to>
      <xdr:col>10</xdr:col>
      <xdr:colOff>114300</xdr:colOff>
      <xdr:row>97</xdr:row>
      <xdr:rowOff>39035</xdr:rowOff>
    </xdr:to>
    <xdr:cxnSp macro="">
      <xdr:nvCxnSpPr>
        <xdr:cNvPr id="246" name="直線コネクタ 245"/>
        <xdr:cNvCxnSpPr/>
      </xdr:nvCxnSpPr>
      <xdr:spPr>
        <a:xfrm flipV="1">
          <a:off x="1130300" y="16577819"/>
          <a:ext cx="889000" cy="9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87365</xdr:rowOff>
    </xdr:from>
    <xdr:to>
      <xdr:col>24</xdr:col>
      <xdr:colOff>114300</xdr:colOff>
      <xdr:row>96</xdr:row>
      <xdr:rowOff>17515</xdr:rowOff>
    </xdr:to>
    <xdr:sp macro="" textlink="">
      <xdr:nvSpPr>
        <xdr:cNvPr id="256" name="楕円 255"/>
        <xdr:cNvSpPr/>
      </xdr:nvSpPr>
      <xdr:spPr>
        <a:xfrm>
          <a:off x="4584700" y="163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110242</xdr:rowOff>
    </xdr:from>
    <xdr:ext cx="534377" cy="259045"/>
    <xdr:sp macro="" textlink="">
      <xdr:nvSpPr>
        <xdr:cNvPr id="257" name="扶助費該当値テキスト"/>
        <xdr:cNvSpPr txBox="1"/>
      </xdr:nvSpPr>
      <xdr:spPr>
        <a:xfrm>
          <a:off x="4686300" y="1622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145152</xdr:rowOff>
    </xdr:from>
    <xdr:to>
      <xdr:col>20</xdr:col>
      <xdr:colOff>38100</xdr:colOff>
      <xdr:row>96</xdr:row>
      <xdr:rowOff>75302</xdr:rowOff>
    </xdr:to>
    <xdr:sp macro="" textlink="">
      <xdr:nvSpPr>
        <xdr:cNvPr id="258" name="楕円 257"/>
        <xdr:cNvSpPr/>
      </xdr:nvSpPr>
      <xdr:spPr>
        <a:xfrm>
          <a:off x="3746500" y="164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91829</xdr:rowOff>
    </xdr:from>
    <xdr:ext cx="534377" cy="259045"/>
    <xdr:sp macro="" textlink="">
      <xdr:nvSpPr>
        <xdr:cNvPr id="259" name="テキスト ボックス 258"/>
        <xdr:cNvSpPr txBox="1"/>
      </xdr:nvSpPr>
      <xdr:spPr>
        <a:xfrm>
          <a:off x="3530111" y="162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50267</xdr:rowOff>
    </xdr:from>
    <xdr:to>
      <xdr:col>15</xdr:col>
      <xdr:colOff>101600</xdr:colOff>
      <xdr:row>96</xdr:row>
      <xdr:rowOff>151867</xdr:rowOff>
    </xdr:to>
    <xdr:sp macro="" textlink="">
      <xdr:nvSpPr>
        <xdr:cNvPr id="260" name="楕円 259"/>
        <xdr:cNvSpPr/>
      </xdr:nvSpPr>
      <xdr:spPr>
        <a:xfrm>
          <a:off x="2857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168394</xdr:rowOff>
    </xdr:from>
    <xdr:ext cx="534377" cy="259045"/>
    <xdr:sp macro="" textlink="">
      <xdr:nvSpPr>
        <xdr:cNvPr id="261" name="テキスト ボックス 260"/>
        <xdr:cNvSpPr txBox="1"/>
      </xdr:nvSpPr>
      <xdr:spPr>
        <a:xfrm>
          <a:off x="2641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67819</xdr:rowOff>
    </xdr:from>
    <xdr:to>
      <xdr:col>10</xdr:col>
      <xdr:colOff>165100</xdr:colOff>
      <xdr:row>96</xdr:row>
      <xdr:rowOff>169419</xdr:rowOff>
    </xdr:to>
    <xdr:sp macro="" textlink="">
      <xdr:nvSpPr>
        <xdr:cNvPr id="262" name="楕円 261"/>
        <xdr:cNvSpPr/>
      </xdr:nvSpPr>
      <xdr:spPr>
        <a:xfrm>
          <a:off x="19685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14496</xdr:rowOff>
    </xdr:from>
    <xdr:ext cx="534377" cy="259045"/>
    <xdr:sp macro="" textlink="">
      <xdr:nvSpPr>
        <xdr:cNvPr id="263" name="テキスト ボックス 262"/>
        <xdr:cNvSpPr txBox="1"/>
      </xdr:nvSpPr>
      <xdr:spPr>
        <a:xfrm>
          <a:off x="1752111" y="163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159685</xdr:rowOff>
    </xdr:from>
    <xdr:to>
      <xdr:col>6</xdr:col>
      <xdr:colOff>38100</xdr:colOff>
      <xdr:row>97</xdr:row>
      <xdr:rowOff>89835</xdr:rowOff>
    </xdr:to>
    <xdr:sp macro="" textlink="">
      <xdr:nvSpPr>
        <xdr:cNvPr id="264" name="楕円 263"/>
        <xdr:cNvSpPr/>
      </xdr:nvSpPr>
      <xdr:spPr>
        <a:xfrm>
          <a:off x="1079500" y="166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106362</xdr:rowOff>
    </xdr:from>
    <xdr:ext cx="534377" cy="259045"/>
    <xdr:sp macro="" textlink="">
      <xdr:nvSpPr>
        <xdr:cNvPr id="265" name="テキスト ボックス 264"/>
        <xdr:cNvSpPr txBox="1"/>
      </xdr:nvSpPr>
      <xdr:spPr>
        <a:xfrm>
          <a:off x="863111" y="163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117446</xdr:rowOff>
    </xdr:from>
    <xdr:to>
      <xdr:col>55</xdr:col>
      <xdr:colOff>0</xdr:colOff>
      <xdr:row>36</xdr:row>
      <xdr:rowOff>136214</xdr:rowOff>
    </xdr:to>
    <xdr:cxnSp macro="">
      <xdr:nvCxnSpPr>
        <xdr:cNvPr id="294" name="直線コネクタ 293"/>
        <xdr:cNvCxnSpPr/>
      </xdr:nvCxnSpPr>
      <xdr:spPr>
        <a:xfrm flipV="1">
          <a:off x="9639300" y="6289646"/>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121747</xdr:rowOff>
    </xdr:from>
    <xdr:to>
      <xdr:col>50</xdr:col>
      <xdr:colOff>114300</xdr:colOff>
      <xdr:row>36</xdr:row>
      <xdr:rowOff>136214</xdr:rowOff>
    </xdr:to>
    <xdr:cxnSp macro="">
      <xdr:nvCxnSpPr>
        <xdr:cNvPr id="297" name="直線コネクタ 296"/>
        <xdr:cNvCxnSpPr/>
      </xdr:nvCxnSpPr>
      <xdr:spPr>
        <a:xfrm>
          <a:off x="8750300" y="629394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121747</xdr:rowOff>
    </xdr:from>
    <xdr:to>
      <xdr:col>45</xdr:col>
      <xdr:colOff>177800</xdr:colOff>
      <xdr:row>36</xdr:row>
      <xdr:rowOff>136686</xdr:rowOff>
    </xdr:to>
    <xdr:cxnSp macro="">
      <xdr:nvCxnSpPr>
        <xdr:cNvPr id="300" name="直線コネクタ 299"/>
        <xdr:cNvCxnSpPr/>
      </xdr:nvCxnSpPr>
      <xdr:spPr>
        <a:xfrm flipV="1">
          <a:off x="7861300" y="6293947"/>
          <a:ext cx="889000" cy="1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136686</xdr:rowOff>
    </xdr:from>
    <xdr:to>
      <xdr:col>41</xdr:col>
      <xdr:colOff>50800</xdr:colOff>
      <xdr:row>37</xdr:row>
      <xdr:rowOff>58025</xdr:rowOff>
    </xdr:to>
    <xdr:cxnSp macro="">
      <xdr:nvCxnSpPr>
        <xdr:cNvPr id="303" name="直線コネクタ 302"/>
        <xdr:cNvCxnSpPr/>
      </xdr:nvCxnSpPr>
      <xdr:spPr>
        <a:xfrm flipV="1">
          <a:off x="6972300" y="6308886"/>
          <a:ext cx="8890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66646</xdr:rowOff>
    </xdr:from>
    <xdr:to>
      <xdr:col>55</xdr:col>
      <xdr:colOff>50800</xdr:colOff>
      <xdr:row>36</xdr:row>
      <xdr:rowOff>168246</xdr:rowOff>
    </xdr:to>
    <xdr:sp macro="" textlink="">
      <xdr:nvSpPr>
        <xdr:cNvPr id="313" name="楕円 312"/>
        <xdr:cNvSpPr/>
      </xdr:nvSpPr>
      <xdr:spPr>
        <a:xfrm>
          <a:off x="10426700" y="62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45073</xdr:rowOff>
    </xdr:from>
    <xdr:ext cx="599010" cy="259045"/>
    <xdr:sp macro="" textlink="">
      <xdr:nvSpPr>
        <xdr:cNvPr id="314" name="補助費等該当値テキスト"/>
        <xdr:cNvSpPr txBox="1"/>
      </xdr:nvSpPr>
      <xdr:spPr>
        <a:xfrm>
          <a:off x="10528300" y="6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85414</xdr:rowOff>
    </xdr:from>
    <xdr:to>
      <xdr:col>50</xdr:col>
      <xdr:colOff>165100</xdr:colOff>
      <xdr:row>37</xdr:row>
      <xdr:rowOff>15564</xdr:rowOff>
    </xdr:to>
    <xdr:sp macro="" textlink="">
      <xdr:nvSpPr>
        <xdr:cNvPr id="315" name="楕円 314"/>
        <xdr:cNvSpPr/>
      </xdr:nvSpPr>
      <xdr:spPr>
        <a:xfrm>
          <a:off x="9588500" y="62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6691</xdr:rowOff>
    </xdr:from>
    <xdr:ext cx="599010" cy="259045"/>
    <xdr:sp macro="" textlink="">
      <xdr:nvSpPr>
        <xdr:cNvPr id="316" name="テキスト ボックス 315"/>
        <xdr:cNvSpPr txBox="1"/>
      </xdr:nvSpPr>
      <xdr:spPr>
        <a:xfrm>
          <a:off x="9339795" y="635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70947</xdr:rowOff>
    </xdr:from>
    <xdr:to>
      <xdr:col>46</xdr:col>
      <xdr:colOff>38100</xdr:colOff>
      <xdr:row>37</xdr:row>
      <xdr:rowOff>1097</xdr:rowOff>
    </xdr:to>
    <xdr:sp macro="" textlink="">
      <xdr:nvSpPr>
        <xdr:cNvPr id="317" name="楕円 316"/>
        <xdr:cNvSpPr/>
      </xdr:nvSpPr>
      <xdr:spPr>
        <a:xfrm>
          <a:off x="8699500" y="62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163674</xdr:rowOff>
    </xdr:from>
    <xdr:ext cx="599010" cy="259045"/>
    <xdr:sp macro="" textlink="">
      <xdr:nvSpPr>
        <xdr:cNvPr id="318" name="テキスト ボックス 317"/>
        <xdr:cNvSpPr txBox="1"/>
      </xdr:nvSpPr>
      <xdr:spPr>
        <a:xfrm>
          <a:off x="8450795" y="633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85886</xdr:rowOff>
    </xdr:from>
    <xdr:to>
      <xdr:col>41</xdr:col>
      <xdr:colOff>101600</xdr:colOff>
      <xdr:row>37</xdr:row>
      <xdr:rowOff>16036</xdr:rowOff>
    </xdr:to>
    <xdr:sp macro="" textlink="">
      <xdr:nvSpPr>
        <xdr:cNvPr id="319" name="楕円 318"/>
        <xdr:cNvSpPr/>
      </xdr:nvSpPr>
      <xdr:spPr>
        <a:xfrm>
          <a:off x="7810500" y="62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7163</xdr:rowOff>
    </xdr:from>
    <xdr:ext cx="599010" cy="259045"/>
    <xdr:sp macro="" textlink="">
      <xdr:nvSpPr>
        <xdr:cNvPr id="320" name="テキスト ボックス 319"/>
        <xdr:cNvSpPr txBox="1"/>
      </xdr:nvSpPr>
      <xdr:spPr>
        <a:xfrm>
          <a:off x="7561795" y="635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7225</xdr:rowOff>
    </xdr:from>
    <xdr:to>
      <xdr:col>36</xdr:col>
      <xdr:colOff>165100</xdr:colOff>
      <xdr:row>37</xdr:row>
      <xdr:rowOff>108825</xdr:rowOff>
    </xdr:to>
    <xdr:sp macro="" textlink="">
      <xdr:nvSpPr>
        <xdr:cNvPr id="321" name="楕円 320"/>
        <xdr:cNvSpPr/>
      </xdr:nvSpPr>
      <xdr:spPr>
        <a:xfrm>
          <a:off x="6921500" y="6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99952</xdr:rowOff>
    </xdr:from>
    <xdr:ext cx="534377" cy="259045"/>
    <xdr:sp macro="" textlink="">
      <xdr:nvSpPr>
        <xdr:cNvPr id="322" name="テキスト ボックス 321"/>
        <xdr:cNvSpPr txBox="1"/>
      </xdr:nvSpPr>
      <xdr:spPr>
        <a:xfrm>
          <a:off x="6705111" y="64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126760</xdr:rowOff>
    </xdr:from>
    <xdr:to>
      <xdr:col>55</xdr:col>
      <xdr:colOff>0</xdr:colOff>
      <xdr:row>58</xdr:row>
      <xdr:rowOff>58766</xdr:rowOff>
    </xdr:to>
    <xdr:cxnSp macro="">
      <xdr:nvCxnSpPr>
        <xdr:cNvPr id="353" name="直線コネクタ 352"/>
        <xdr:cNvCxnSpPr/>
      </xdr:nvCxnSpPr>
      <xdr:spPr>
        <a:xfrm flipV="1">
          <a:off x="9639300" y="9899410"/>
          <a:ext cx="838200" cy="10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58766</xdr:rowOff>
    </xdr:from>
    <xdr:to>
      <xdr:col>50</xdr:col>
      <xdr:colOff>114300</xdr:colOff>
      <xdr:row>58</xdr:row>
      <xdr:rowOff>83790</xdr:rowOff>
    </xdr:to>
    <xdr:cxnSp macro="">
      <xdr:nvCxnSpPr>
        <xdr:cNvPr id="356" name="直線コネクタ 355"/>
        <xdr:cNvCxnSpPr/>
      </xdr:nvCxnSpPr>
      <xdr:spPr>
        <a:xfrm flipV="1">
          <a:off x="8750300" y="10002866"/>
          <a:ext cx="8890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170377</xdr:rowOff>
    </xdr:from>
    <xdr:to>
      <xdr:col>45</xdr:col>
      <xdr:colOff>177800</xdr:colOff>
      <xdr:row>58</xdr:row>
      <xdr:rowOff>83790</xdr:rowOff>
    </xdr:to>
    <xdr:cxnSp macro="">
      <xdr:nvCxnSpPr>
        <xdr:cNvPr id="359" name="直線コネクタ 358"/>
        <xdr:cNvCxnSpPr/>
      </xdr:nvCxnSpPr>
      <xdr:spPr>
        <a:xfrm>
          <a:off x="7861300" y="9943027"/>
          <a:ext cx="889000" cy="8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170377</xdr:rowOff>
    </xdr:from>
    <xdr:to>
      <xdr:col>41</xdr:col>
      <xdr:colOff>50800</xdr:colOff>
      <xdr:row>58</xdr:row>
      <xdr:rowOff>25225</xdr:rowOff>
    </xdr:to>
    <xdr:cxnSp macro="">
      <xdr:nvCxnSpPr>
        <xdr:cNvPr id="362" name="直線コネクタ 361"/>
        <xdr:cNvCxnSpPr/>
      </xdr:nvCxnSpPr>
      <xdr:spPr>
        <a:xfrm flipV="1">
          <a:off x="6972300" y="9943027"/>
          <a:ext cx="889000" cy="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75960</xdr:rowOff>
    </xdr:from>
    <xdr:to>
      <xdr:col>55</xdr:col>
      <xdr:colOff>50800</xdr:colOff>
      <xdr:row>58</xdr:row>
      <xdr:rowOff>6110</xdr:rowOff>
    </xdr:to>
    <xdr:sp macro="" textlink="">
      <xdr:nvSpPr>
        <xdr:cNvPr id="372" name="楕円 371"/>
        <xdr:cNvSpPr/>
      </xdr:nvSpPr>
      <xdr:spPr>
        <a:xfrm>
          <a:off x="10426700" y="98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98837</xdr:rowOff>
    </xdr:from>
    <xdr:ext cx="599010" cy="259045"/>
    <xdr:sp macro="" textlink="">
      <xdr:nvSpPr>
        <xdr:cNvPr id="373" name="普通建設事業費該当値テキスト"/>
        <xdr:cNvSpPr txBox="1"/>
      </xdr:nvSpPr>
      <xdr:spPr>
        <a:xfrm>
          <a:off x="10528300" y="970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7966</xdr:rowOff>
    </xdr:from>
    <xdr:to>
      <xdr:col>50</xdr:col>
      <xdr:colOff>165100</xdr:colOff>
      <xdr:row>58</xdr:row>
      <xdr:rowOff>109566</xdr:rowOff>
    </xdr:to>
    <xdr:sp macro="" textlink="">
      <xdr:nvSpPr>
        <xdr:cNvPr id="374" name="楕円 373"/>
        <xdr:cNvSpPr/>
      </xdr:nvSpPr>
      <xdr:spPr>
        <a:xfrm>
          <a:off x="9588500" y="99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126093</xdr:rowOff>
    </xdr:from>
    <xdr:ext cx="599010" cy="259045"/>
    <xdr:sp macro="" textlink="">
      <xdr:nvSpPr>
        <xdr:cNvPr id="375" name="テキスト ボックス 374"/>
        <xdr:cNvSpPr txBox="1"/>
      </xdr:nvSpPr>
      <xdr:spPr>
        <a:xfrm>
          <a:off x="9339795" y="97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32990</xdr:rowOff>
    </xdr:from>
    <xdr:to>
      <xdr:col>46</xdr:col>
      <xdr:colOff>38100</xdr:colOff>
      <xdr:row>58</xdr:row>
      <xdr:rowOff>134590</xdr:rowOff>
    </xdr:to>
    <xdr:sp macro="" textlink="">
      <xdr:nvSpPr>
        <xdr:cNvPr id="376" name="楕円 375"/>
        <xdr:cNvSpPr/>
      </xdr:nvSpPr>
      <xdr:spPr>
        <a:xfrm>
          <a:off x="8699500" y="99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151117</xdr:rowOff>
    </xdr:from>
    <xdr:ext cx="599010" cy="259045"/>
    <xdr:sp macro="" textlink="">
      <xdr:nvSpPr>
        <xdr:cNvPr id="377" name="テキスト ボックス 376"/>
        <xdr:cNvSpPr txBox="1"/>
      </xdr:nvSpPr>
      <xdr:spPr>
        <a:xfrm>
          <a:off x="8450795" y="975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119577</xdr:rowOff>
    </xdr:from>
    <xdr:to>
      <xdr:col>41</xdr:col>
      <xdr:colOff>101600</xdr:colOff>
      <xdr:row>58</xdr:row>
      <xdr:rowOff>49727</xdr:rowOff>
    </xdr:to>
    <xdr:sp macro="" textlink="">
      <xdr:nvSpPr>
        <xdr:cNvPr id="378" name="楕円 377"/>
        <xdr:cNvSpPr/>
      </xdr:nvSpPr>
      <xdr:spPr>
        <a:xfrm>
          <a:off x="7810500" y="98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66254</xdr:rowOff>
    </xdr:from>
    <xdr:ext cx="599010" cy="259045"/>
    <xdr:sp macro="" textlink="">
      <xdr:nvSpPr>
        <xdr:cNvPr id="379" name="テキスト ボックス 378"/>
        <xdr:cNvSpPr txBox="1"/>
      </xdr:nvSpPr>
      <xdr:spPr>
        <a:xfrm>
          <a:off x="7561795" y="966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145875</xdr:rowOff>
    </xdr:from>
    <xdr:to>
      <xdr:col>36</xdr:col>
      <xdr:colOff>165100</xdr:colOff>
      <xdr:row>58</xdr:row>
      <xdr:rowOff>76025</xdr:rowOff>
    </xdr:to>
    <xdr:sp macro="" textlink="">
      <xdr:nvSpPr>
        <xdr:cNvPr id="380" name="楕円 379"/>
        <xdr:cNvSpPr/>
      </xdr:nvSpPr>
      <xdr:spPr>
        <a:xfrm>
          <a:off x="6921500" y="99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92552</xdr:rowOff>
    </xdr:from>
    <xdr:ext cx="599010" cy="259045"/>
    <xdr:sp macro="" textlink="">
      <xdr:nvSpPr>
        <xdr:cNvPr id="381" name="テキスト ボックス 380"/>
        <xdr:cNvSpPr txBox="1"/>
      </xdr:nvSpPr>
      <xdr:spPr>
        <a:xfrm>
          <a:off x="6672795" y="96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112472</xdr:rowOff>
    </xdr:from>
    <xdr:to>
      <xdr:col>55</xdr:col>
      <xdr:colOff>0</xdr:colOff>
      <xdr:row>78</xdr:row>
      <xdr:rowOff>96216</xdr:rowOff>
    </xdr:to>
    <xdr:cxnSp macro="">
      <xdr:nvCxnSpPr>
        <xdr:cNvPr id="410" name="直線コネクタ 409"/>
        <xdr:cNvCxnSpPr/>
      </xdr:nvCxnSpPr>
      <xdr:spPr>
        <a:xfrm flipV="1">
          <a:off x="9639300" y="13314122"/>
          <a:ext cx="838200" cy="1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64410</xdr:rowOff>
    </xdr:from>
    <xdr:to>
      <xdr:col>50</xdr:col>
      <xdr:colOff>114300</xdr:colOff>
      <xdr:row>78</xdr:row>
      <xdr:rowOff>96216</xdr:rowOff>
    </xdr:to>
    <xdr:cxnSp macro="">
      <xdr:nvCxnSpPr>
        <xdr:cNvPr id="413" name="直線コネクタ 412"/>
        <xdr:cNvCxnSpPr/>
      </xdr:nvCxnSpPr>
      <xdr:spPr>
        <a:xfrm>
          <a:off x="8750300" y="13437510"/>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33229</xdr:rowOff>
    </xdr:from>
    <xdr:to>
      <xdr:col>45</xdr:col>
      <xdr:colOff>177800</xdr:colOff>
      <xdr:row>78</xdr:row>
      <xdr:rowOff>64410</xdr:rowOff>
    </xdr:to>
    <xdr:cxnSp macro="">
      <xdr:nvCxnSpPr>
        <xdr:cNvPr id="416" name="直線コネクタ 415"/>
        <xdr:cNvCxnSpPr/>
      </xdr:nvCxnSpPr>
      <xdr:spPr>
        <a:xfrm>
          <a:off x="7861300" y="13406329"/>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61672</xdr:rowOff>
    </xdr:from>
    <xdr:to>
      <xdr:col>55</xdr:col>
      <xdr:colOff>50800</xdr:colOff>
      <xdr:row>77</xdr:row>
      <xdr:rowOff>163272</xdr:rowOff>
    </xdr:to>
    <xdr:sp macro="" textlink="">
      <xdr:nvSpPr>
        <xdr:cNvPr id="426" name="楕円 425"/>
        <xdr:cNvSpPr/>
      </xdr:nvSpPr>
      <xdr:spPr>
        <a:xfrm>
          <a:off x="10426700" y="132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84549</xdr:rowOff>
    </xdr:from>
    <xdr:ext cx="599010" cy="259045"/>
    <xdr:sp macro="" textlink="">
      <xdr:nvSpPr>
        <xdr:cNvPr id="427" name="普通建設事業費 （ うち新規整備　）該当値テキスト"/>
        <xdr:cNvSpPr txBox="1"/>
      </xdr:nvSpPr>
      <xdr:spPr>
        <a:xfrm>
          <a:off x="10528300" y="1311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45416</xdr:rowOff>
    </xdr:from>
    <xdr:to>
      <xdr:col>50</xdr:col>
      <xdr:colOff>165100</xdr:colOff>
      <xdr:row>78</xdr:row>
      <xdr:rowOff>147016</xdr:rowOff>
    </xdr:to>
    <xdr:sp macro="" textlink="">
      <xdr:nvSpPr>
        <xdr:cNvPr id="428" name="楕円 427"/>
        <xdr:cNvSpPr/>
      </xdr:nvSpPr>
      <xdr:spPr>
        <a:xfrm>
          <a:off x="9588500" y="134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163543</xdr:rowOff>
    </xdr:from>
    <xdr:ext cx="534377" cy="259045"/>
    <xdr:sp macro="" textlink="">
      <xdr:nvSpPr>
        <xdr:cNvPr id="429" name="テキスト ボックス 428"/>
        <xdr:cNvSpPr txBox="1"/>
      </xdr:nvSpPr>
      <xdr:spPr>
        <a:xfrm>
          <a:off x="9372111" y="131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13610</xdr:rowOff>
    </xdr:from>
    <xdr:to>
      <xdr:col>46</xdr:col>
      <xdr:colOff>38100</xdr:colOff>
      <xdr:row>78</xdr:row>
      <xdr:rowOff>115210</xdr:rowOff>
    </xdr:to>
    <xdr:sp macro="" textlink="">
      <xdr:nvSpPr>
        <xdr:cNvPr id="430" name="楕円 429"/>
        <xdr:cNvSpPr/>
      </xdr:nvSpPr>
      <xdr:spPr>
        <a:xfrm>
          <a:off x="8699500" y="133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131737</xdr:rowOff>
    </xdr:from>
    <xdr:ext cx="599010" cy="259045"/>
    <xdr:sp macro="" textlink="">
      <xdr:nvSpPr>
        <xdr:cNvPr id="431" name="テキスト ボックス 430"/>
        <xdr:cNvSpPr txBox="1"/>
      </xdr:nvSpPr>
      <xdr:spPr>
        <a:xfrm>
          <a:off x="8450795" y="1316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153879</xdr:rowOff>
    </xdr:from>
    <xdr:to>
      <xdr:col>41</xdr:col>
      <xdr:colOff>101600</xdr:colOff>
      <xdr:row>78</xdr:row>
      <xdr:rowOff>84029</xdr:rowOff>
    </xdr:to>
    <xdr:sp macro="" textlink="">
      <xdr:nvSpPr>
        <xdr:cNvPr id="432" name="楕円 431"/>
        <xdr:cNvSpPr/>
      </xdr:nvSpPr>
      <xdr:spPr>
        <a:xfrm>
          <a:off x="7810500" y="133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100556</xdr:rowOff>
    </xdr:from>
    <xdr:ext cx="599010" cy="259045"/>
    <xdr:sp macro="" textlink="">
      <xdr:nvSpPr>
        <xdr:cNvPr id="433" name="テキスト ボックス 432"/>
        <xdr:cNvSpPr txBox="1"/>
      </xdr:nvSpPr>
      <xdr:spPr>
        <a:xfrm>
          <a:off x="7561795" y="131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141190</xdr:rowOff>
    </xdr:from>
    <xdr:to>
      <xdr:col>55</xdr:col>
      <xdr:colOff>0</xdr:colOff>
      <xdr:row>99</xdr:row>
      <xdr:rowOff>4953</xdr:rowOff>
    </xdr:to>
    <xdr:cxnSp macro="">
      <xdr:nvCxnSpPr>
        <xdr:cNvPr id="464" name="直線コネクタ 463"/>
        <xdr:cNvCxnSpPr/>
      </xdr:nvCxnSpPr>
      <xdr:spPr>
        <a:xfrm flipV="1">
          <a:off x="9639300" y="16943290"/>
          <a:ext cx="838200" cy="3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123202</xdr:rowOff>
    </xdr:from>
    <xdr:to>
      <xdr:col>50</xdr:col>
      <xdr:colOff>114300</xdr:colOff>
      <xdr:row>99</xdr:row>
      <xdr:rowOff>4953</xdr:rowOff>
    </xdr:to>
    <xdr:cxnSp macro="">
      <xdr:nvCxnSpPr>
        <xdr:cNvPr id="467" name="直線コネクタ 466"/>
        <xdr:cNvCxnSpPr/>
      </xdr:nvCxnSpPr>
      <xdr:spPr>
        <a:xfrm>
          <a:off x="8750300" y="16925302"/>
          <a:ext cx="889000" cy="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76989</xdr:rowOff>
    </xdr:from>
    <xdr:to>
      <xdr:col>45</xdr:col>
      <xdr:colOff>177800</xdr:colOff>
      <xdr:row>98</xdr:row>
      <xdr:rowOff>123202</xdr:rowOff>
    </xdr:to>
    <xdr:cxnSp macro="">
      <xdr:nvCxnSpPr>
        <xdr:cNvPr id="470" name="直線コネクタ 469"/>
        <xdr:cNvCxnSpPr/>
      </xdr:nvCxnSpPr>
      <xdr:spPr>
        <a:xfrm>
          <a:off x="7861300" y="16879089"/>
          <a:ext cx="8890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90390</xdr:rowOff>
    </xdr:from>
    <xdr:to>
      <xdr:col>55</xdr:col>
      <xdr:colOff>50800</xdr:colOff>
      <xdr:row>99</xdr:row>
      <xdr:rowOff>20540</xdr:rowOff>
    </xdr:to>
    <xdr:sp macro="" textlink="">
      <xdr:nvSpPr>
        <xdr:cNvPr id="480" name="楕円 479"/>
        <xdr:cNvSpPr/>
      </xdr:nvSpPr>
      <xdr:spPr>
        <a:xfrm>
          <a:off x="10426700" y="168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5317</xdr:rowOff>
    </xdr:from>
    <xdr:ext cx="534377" cy="259045"/>
    <xdr:sp macro="" textlink="">
      <xdr:nvSpPr>
        <xdr:cNvPr id="481" name="普通建設事業費 （ うち更新整備　）該当値テキスト"/>
        <xdr:cNvSpPr txBox="1"/>
      </xdr:nvSpPr>
      <xdr:spPr>
        <a:xfrm>
          <a:off x="10528300" y="168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125603</xdr:rowOff>
    </xdr:from>
    <xdr:to>
      <xdr:col>50</xdr:col>
      <xdr:colOff>165100</xdr:colOff>
      <xdr:row>99</xdr:row>
      <xdr:rowOff>55753</xdr:rowOff>
    </xdr:to>
    <xdr:sp macro="" textlink="">
      <xdr:nvSpPr>
        <xdr:cNvPr id="482" name="楕円 481"/>
        <xdr:cNvSpPr/>
      </xdr:nvSpPr>
      <xdr:spPr>
        <a:xfrm>
          <a:off x="9588500" y="169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46880</xdr:rowOff>
    </xdr:from>
    <xdr:ext cx="534377" cy="259045"/>
    <xdr:sp macro="" textlink="">
      <xdr:nvSpPr>
        <xdr:cNvPr id="483" name="テキスト ボックス 482"/>
        <xdr:cNvSpPr txBox="1"/>
      </xdr:nvSpPr>
      <xdr:spPr>
        <a:xfrm>
          <a:off x="9372111" y="170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72402</xdr:rowOff>
    </xdr:from>
    <xdr:to>
      <xdr:col>46</xdr:col>
      <xdr:colOff>38100</xdr:colOff>
      <xdr:row>99</xdr:row>
      <xdr:rowOff>2552</xdr:rowOff>
    </xdr:to>
    <xdr:sp macro="" textlink="">
      <xdr:nvSpPr>
        <xdr:cNvPr id="484" name="楕円 483"/>
        <xdr:cNvSpPr/>
      </xdr:nvSpPr>
      <xdr:spPr>
        <a:xfrm>
          <a:off x="8699500" y="16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165129</xdr:rowOff>
    </xdr:from>
    <xdr:ext cx="534377" cy="259045"/>
    <xdr:sp macro="" textlink="">
      <xdr:nvSpPr>
        <xdr:cNvPr id="485" name="テキスト ボックス 484"/>
        <xdr:cNvSpPr txBox="1"/>
      </xdr:nvSpPr>
      <xdr:spPr>
        <a:xfrm>
          <a:off x="8483111" y="169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26189</xdr:rowOff>
    </xdr:from>
    <xdr:to>
      <xdr:col>41</xdr:col>
      <xdr:colOff>101600</xdr:colOff>
      <xdr:row>98</xdr:row>
      <xdr:rowOff>127789</xdr:rowOff>
    </xdr:to>
    <xdr:sp macro="" textlink="">
      <xdr:nvSpPr>
        <xdr:cNvPr id="486" name="楕円 485"/>
        <xdr:cNvSpPr/>
      </xdr:nvSpPr>
      <xdr:spPr>
        <a:xfrm>
          <a:off x="7810500" y="168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118916</xdr:rowOff>
    </xdr:from>
    <xdr:ext cx="534377" cy="259045"/>
    <xdr:sp macro="" textlink="">
      <xdr:nvSpPr>
        <xdr:cNvPr id="487" name="テキスト ボックス 486"/>
        <xdr:cNvSpPr txBox="1"/>
      </xdr:nvSpPr>
      <xdr:spPr>
        <a:xfrm>
          <a:off x="7594111" y="169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124087</xdr:rowOff>
    </xdr:from>
    <xdr:to>
      <xdr:col>85</xdr:col>
      <xdr:colOff>127000</xdr:colOff>
      <xdr:row>38</xdr:row>
      <xdr:rowOff>125612</xdr:rowOff>
    </xdr:to>
    <xdr:cxnSp macro="">
      <xdr:nvCxnSpPr>
        <xdr:cNvPr id="514" name="直線コネクタ 513"/>
        <xdr:cNvCxnSpPr/>
      </xdr:nvCxnSpPr>
      <xdr:spPr>
        <a:xfrm flipV="1">
          <a:off x="15481300" y="6639187"/>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125612</xdr:rowOff>
    </xdr:from>
    <xdr:to>
      <xdr:col>81</xdr:col>
      <xdr:colOff>50800</xdr:colOff>
      <xdr:row>38</xdr:row>
      <xdr:rowOff>139700</xdr:rowOff>
    </xdr:to>
    <xdr:cxnSp macro="">
      <xdr:nvCxnSpPr>
        <xdr:cNvPr id="517" name="直線コネクタ 516"/>
        <xdr:cNvCxnSpPr/>
      </xdr:nvCxnSpPr>
      <xdr:spPr>
        <a:xfrm flipV="1">
          <a:off x="14592300" y="6640712"/>
          <a:ext cx="8890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137065</xdr:rowOff>
    </xdr:from>
    <xdr:to>
      <xdr:col>76</xdr:col>
      <xdr:colOff>114300</xdr:colOff>
      <xdr:row>38</xdr:row>
      <xdr:rowOff>139700</xdr:rowOff>
    </xdr:to>
    <xdr:cxnSp macro="">
      <xdr:nvCxnSpPr>
        <xdr:cNvPr id="520" name="直線コネクタ 519"/>
        <xdr:cNvCxnSpPr/>
      </xdr:nvCxnSpPr>
      <xdr:spPr>
        <a:xfrm>
          <a:off x="13703300" y="665216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137065</xdr:rowOff>
    </xdr:from>
    <xdr:to>
      <xdr:col>71</xdr:col>
      <xdr:colOff>177800</xdr:colOff>
      <xdr:row>38</xdr:row>
      <xdr:rowOff>139700</xdr:rowOff>
    </xdr:to>
    <xdr:cxnSp macro="">
      <xdr:nvCxnSpPr>
        <xdr:cNvPr id="523" name="直線コネクタ 522"/>
        <xdr:cNvCxnSpPr/>
      </xdr:nvCxnSpPr>
      <xdr:spPr>
        <a:xfrm flipV="1">
          <a:off x="12814300" y="665216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73287</xdr:rowOff>
    </xdr:from>
    <xdr:to>
      <xdr:col>85</xdr:col>
      <xdr:colOff>177800</xdr:colOff>
      <xdr:row>39</xdr:row>
      <xdr:rowOff>3437</xdr:rowOff>
    </xdr:to>
    <xdr:sp macro="" textlink="">
      <xdr:nvSpPr>
        <xdr:cNvPr id="533" name="楕円 532"/>
        <xdr:cNvSpPr/>
      </xdr:nvSpPr>
      <xdr:spPr>
        <a:xfrm>
          <a:off x="16268700" y="65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74812</xdr:rowOff>
    </xdr:from>
    <xdr:to>
      <xdr:col>81</xdr:col>
      <xdr:colOff>101600</xdr:colOff>
      <xdr:row>39</xdr:row>
      <xdr:rowOff>4962</xdr:rowOff>
    </xdr:to>
    <xdr:sp macro="" textlink="">
      <xdr:nvSpPr>
        <xdr:cNvPr id="535" name="楕円 534"/>
        <xdr:cNvSpPr/>
      </xdr:nvSpPr>
      <xdr:spPr>
        <a:xfrm>
          <a:off x="15430500" y="65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167539</xdr:rowOff>
    </xdr:from>
    <xdr:ext cx="469744" cy="259045"/>
    <xdr:sp macro="" textlink="">
      <xdr:nvSpPr>
        <xdr:cNvPr id="536" name="テキスト ボックス 535"/>
        <xdr:cNvSpPr txBox="1"/>
      </xdr:nvSpPr>
      <xdr:spPr>
        <a:xfrm>
          <a:off x="15246428" y="66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86265</xdr:rowOff>
    </xdr:from>
    <xdr:to>
      <xdr:col>72</xdr:col>
      <xdr:colOff>38100</xdr:colOff>
      <xdr:row>39</xdr:row>
      <xdr:rowOff>16415</xdr:rowOff>
    </xdr:to>
    <xdr:sp macro="" textlink="">
      <xdr:nvSpPr>
        <xdr:cNvPr id="539" name="楕円 538"/>
        <xdr:cNvSpPr/>
      </xdr:nvSpPr>
      <xdr:spPr>
        <a:xfrm>
          <a:off x="13652500" y="66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7542</xdr:rowOff>
    </xdr:from>
    <xdr:ext cx="469744" cy="259045"/>
    <xdr:sp macro="" textlink="">
      <xdr:nvSpPr>
        <xdr:cNvPr id="540" name="テキスト ボックス 539"/>
        <xdr:cNvSpPr txBox="1"/>
      </xdr:nvSpPr>
      <xdr:spPr>
        <a:xfrm>
          <a:off x="13468428" y="66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42526</xdr:rowOff>
    </xdr:from>
    <xdr:to>
      <xdr:col>85</xdr:col>
      <xdr:colOff>127000</xdr:colOff>
      <xdr:row>76</xdr:row>
      <xdr:rowOff>144044</xdr:rowOff>
    </xdr:to>
    <xdr:cxnSp macro="">
      <xdr:nvCxnSpPr>
        <xdr:cNvPr id="622" name="直線コネクタ 621"/>
        <xdr:cNvCxnSpPr/>
      </xdr:nvCxnSpPr>
      <xdr:spPr>
        <a:xfrm flipV="1">
          <a:off x="15481300" y="13072726"/>
          <a:ext cx="8382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144044</xdr:rowOff>
    </xdr:from>
    <xdr:to>
      <xdr:col>81</xdr:col>
      <xdr:colOff>50800</xdr:colOff>
      <xdr:row>76</xdr:row>
      <xdr:rowOff>155057</xdr:rowOff>
    </xdr:to>
    <xdr:cxnSp macro="">
      <xdr:nvCxnSpPr>
        <xdr:cNvPr id="625" name="直線コネクタ 624"/>
        <xdr:cNvCxnSpPr/>
      </xdr:nvCxnSpPr>
      <xdr:spPr>
        <a:xfrm flipV="1">
          <a:off x="14592300" y="13174244"/>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132321</xdr:rowOff>
    </xdr:from>
    <xdr:to>
      <xdr:col>76</xdr:col>
      <xdr:colOff>114300</xdr:colOff>
      <xdr:row>76</xdr:row>
      <xdr:rowOff>155057</xdr:rowOff>
    </xdr:to>
    <xdr:cxnSp macro="">
      <xdr:nvCxnSpPr>
        <xdr:cNvPr id="628" name="直線コネクタ 627"/>
        <xdr:cNvCxnSpPr/>
      </xdr:nvCxnSpPr>
      <xdr:spPr>
        <a:xfrm>
          <a:off x="13703300" y="13162521"/>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132321</xdr:rowOff>
    </xdr:from>
    <xdr:to>
      <xdr:col>71</xdr:col>
      <xdr:colOff>177800</xdr:colOff>
      <xdr:row>76</xdr:row>
      <xdr:rowOff>161275</xdr:rowOff>
    </xdr:to>
    <xdr:cxnSp macro="">
      <xdr:nvCxnSpPr>
        <xdr:cNvPr id="631" name="直線コネクタ 630"/>
        <xdr:cNvCxnSpPr/>
      </xdr:nvCxnSpPr>
      <xdr:spPr>
        <a:xfrm flipV="1">
          <a:off x="12814300" y="1316252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163176</xdr:rowOff>
    </xdr:from>
    <xdr:to>
      <xdr:col>85</xdr:col>
      <xdr:colOff>177800</xdr:colOff>
      <xdr:row>76</xdr:row>
      <xdr:rowOff>93326</xdr:rowOff>
    </xdr:to>
    <xdr:sp macro="" textlink="">
      <xdr:nvSpPr>
        <xdr:cNvPr id="641" name="楕円 640"/>
        <xdr:cNvSpPr/>
      </xdr:nvSpPr>
      <xdr:spPr>
        <a:xfrm>
          <a:off x="16268700" y="130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141603</xdr:rowOff>
    </xdr:from>
    <xdr:ext cx="534377" cy="259045"/>
    <xdr:sp macro="" textlink="">
      <xdr:nvSpPr>
        <xdr:cNvPr id="642" name="公債費該当値テキスト"/>
        <xdr:cNvSpPr txBox="1"/>
      </xdr:nvSpPr>
      <xdr:spPr>
        <a:xfrm>
          <a:off x="16370300" y="130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93244</xdr:rowOff>
    </xdr:from>
    <xdr:to>
      <xdr:col>81</xdr:col>
      <xdr:colOff>101600</xdr:colOff>
      <xdr:row>77</xdr:row>
      <xdr:rowOff>23394</xdr:rowOff>
    </xdr:to>
    <xdr:sp macro="" textlink="">
      <xdr:nvSpPr>
        <xdr:cNvPr id="643" name="楕円 642"/>
        <xdr:cNvSpPr/>
      </xdr:nvSpPr>
      <xdr:spPr>
        <a:xfrm>
          <a:off x="15430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14521</xdr:rowOff>
    </xdr:from>
    <xdr:ext cx="534377" cy="259045"/>
    <xdr:sp macro="" textlink="">
      <xdr:nvSpPr>
        <xdr:cNvPr id="644" name="テキスト ボックス 643"/>
        <xdr:cNvSpPr txBox="1"/>
      </xdr:nvSpPr>
      <xdr:spPr>
        <a:xfrm>
          <a:off x="15214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104257</xdr:rowOff>
    </xdr:from>
    <xdr:to>
      <xdr:col>76</xdr:col>
      <xdr:colOff>165100</xdr:colOff>
      <xdr:row>77</xdr:row>
      <xdr:rowOff>34407</xdr:rowOff>
    </xdr:to>
    <xdr:sp macro="" textlink="">
      <xdr:nvSpPr>
        <xdr:cNvPr id="645" name="楕円 644"/>
        <xdr:cNvSpPr/>
      </xdr:nvSpPr>
      <xdr:spPr>
        <a:xfrm>
          <a:off x="14541500" y="131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25534</xdr:rowOff>
    </xdr:from>
    <xdr:ext cx="534377" cy="259045"/>
    <xdr:sp macro="" textlink="">
      <xdr:nvSpPr>
        <xdr:cNvPr id="646" name="テキスト ボックス 645"/>
        <xdr:cNvSpPr txBox="1"/>
      </xdr:nvSpPr>
      <xdr:spPr>
        <a:xfrm>
          <a:off x="14325111" y="132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81521</xdr:rowOff>
    </xdr:from>
    <xdr:to>
      <xdr:col>72</xdr:col>
      <xdr:colOff>38100</xdr:colOff>
      <xdr:row>77</xdr:row>
      <xdr:rowOff>11671</xdr:rowOff>
    </xdr:to>
    <xdr:sp macro="" textlink="">
      <xdr:nvSpPr>
        <xdr:cNvPr id="647" name="楕円 646"/>
        <xdr:cNvSpPr/>
      </xdr:nvSpPr>
      <xdr:spPr>
        <a:xfrm>
          <a:off x="13652500" y="131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2798</xdr:rowOff>
    </xdr:from>
    <xdr:ext cx="534377" cy="259045"/>
    <xdr:sp macro="" textlink="">
      <xdr:nvSpPr>
        <xdr:cNvPr id="648" name="テキスト ボックス 647"/>
        <xdr:cNvSpPr txBox="1"/>
      </xdr:nvSpPr>
      <xdr:spPr>
        <a:xfrm>
          <a:off x="13436111" y="132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110475</xdr:rowOff>
    </xdr:from>
    <xdr:to>
      <xdr:col>67</xdr:col>
      <xdr:colOff>101600</xdr:colOff>
      <xdr:row>77</xdr:row>
      <xdr:rowOff>40625</xdr:rowOff>
    </xdr:to>
    <xdr:sp macro="" textlink="">
      <xdr:nvSpPr>
        <xdr:cNvPr id="649" name="楕円 648"/>
        <xdr:cNvSpPr/>
      </xdr:nvSpPr>
      <xdr:spPr>
        <a:xfrm>
          <a:off x="12763500" y="131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31752</xdr:rowOff>
    </xdr:from>
    <xdr:ext cx="534377" cy="259045"/>
    <xdr:sp macro="" textlink="">
      <xdr:nvSpPr>
        <xdr:cNvPr id="650" name="テキスト ボックス 649"/>
        <xdr:cNvSpPr txBox="1"/>
      </xdr:nvSpPr>
      <xdr:spPr>
        <a:xfrm>
          <a:off x="12547111" y="132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64838</xdr:rowOff>
    </xdr:from>
    <xdr:to>
      <xdr:col>85</xdr:col>
      <xdr:colOff>127000</xdr:colOff>
      <xdr:row>97</xdr:row>
      <xdr:rowOff>69853</xdr:rowOff>
    </xdr:to>
    <xdr:cxnSp macro="">
      <xdr:nvCxnSpPr>
        <xdr:cNvPr id="677" name="直線コネクタ 676"/>
        <xdr:cNvCxnSpPr/>
      </xdr:nvCxnSpPr>
      <xdr:spPr>
        <a:xfrm>
          <a:off x="15481300" y="16695488"/>
          <a:ext cx="8382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64838</xdr:rowOff>
    </xdr:from>
    <xdr:to>
      <xdr:col>81</xdr:col>
      <xdr:colOff>50800</xdr:colOff>
      <xdr:row>97</xdr:row>
      <xdr:rowOff>100769</xdr:rowOff>
    </xdr:to>
    <xdr:cxnSp macro="">
      <xdr:nvCxnSpPr>
        <xdr:cNvPr id="680" name="直線コネクタ 679"/>
        <xdr:cNvCxnSpPr/>
      </xdr:nvCxnSpPr>
      <xdr:spPr>
        <a:xfrm flipV="1">
          <a:off x="14592300" y="16695488"/>
          <a:ext cx="889000" cy="3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49518</xdr:rowOff>
    </xdr:from>
    <xdr:to>
      <xdr:col>76</xdr:col>
      <xdr:colOff>114300</xdr:colOff>
      <xdr:row>97</xdr:row>
      <xdr:rowOff>100769</xdr:rowOff>
    </xdr:to>
    <xdr:cxnSp macro="">
      <xdr:nvCxnSpPr>
        <xdr:cNvPr id="683" name="直線コネクタ 682"/>
        <xdr:cNvCxnSpPr/>
      </xdr:nvCxnSpPr>
      <xdr:spPr>
        <a:xfrm>
          <a:off x="13703300" y="16680168"/>
          <a:ext cx="8890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49518</xdr:rowOff>
    </xdr:from>
    <xdr:to>
      <xdr:col>71</xdr:col>
      <xdr:colOff>177800</xdr:colOff>
      <xdr:row>97</xdr:row>
      <xdr:rowOff>118075</xdr:rowOff>
    </xdr:to>
    <xdr:cxnSp macro="">
      <xdr:nvCxnSpPr>
        <xdr:cNvPr id="686" name="直線コネクタ 685"/>
        <xdr:cNvCxnSpPr/>
      </xdr:nvCxnSpPr>
      <xdr:spPr>
        <a:xfrm flipV="1">
          <a:off x="12814300" y="16680168"/>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19053</xdr:rowOff>
    </xdr:from>
    <xdr:to>
      <xdr:col>85</xdr:col>
      <xdr:colOff>177800</xdr:colOff>
      <xdr:row>97</xdr:row>
      <xdr:rowOff>120653</xdr:rowOff>
    </xdr:to>
    <xdr:sp macro="" textlink="">
      <xdr:nvSpPr>
        <xdr:cNvPr id="696" name="楕円 695"/>
        <xdr:cNvSpPr/>
      </xdr:nvSpPr>
      <xdr:spPr>
        <a:xfrm>
          <a:off x="16268700" y="166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41930</xdr:rowOff>
    </xdr:from>
    <xdr:ext cx="534377" cy="259045"/>
    <xdr:sp macro="" textlink="">
      <xdr:nvSpPr>
        <xdr:cNvPr id="697" name="積立金該当値テキスト"/>
        <xdr:cNvSpPr txBox="1"/>
      </xdr:nvSpPr>
      <xdr:spPr>
        <a:xfrm>
          <a:off x="16370300" y="165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14038</xdr:rowOff>
    </xdr:from>
    <xdr:to>
      <xdr:col>81</xdr:col>
      <xdr:colOff>101600</xdr:colOff>
      <xdr:row>97</xdr:row>
      <xdr:rowOff>115638</xdr:rowOff>
    </xdr:to>
    <xdr:sp macro="" textlink="">
      <xdr:nvSpPr>
        <xdr:cNvPr id="698" name="楕円 697"/>
        <xdr:cNvSpPr/>
      </xdr:nvSpPr>
      <xdr:spPr>
        <a:xfrm>
          <a:off x="15430500" y="16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132165</xdr:rowOff>
    </xdr:from>
    <xdr:ext cx="534377" cy="259045"/>
    <xdr:sp macro="" textlink="">
      <xdr:nvSpPr>
        <xdr:cNvPr id="699" name="テキスト ボックス 698"/>
        <xdr:cNvSpPr txBox="1"/>
      </xdr:nvSpPr>
      <xdr:spPr>
        <a:xfrm>
          <a:off x="15214111" y="1641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49969</xdr:rowOff>
    </xdr:from>
    <xdr:to>
      <xdr:col>76</xdr:col>
      <xdr:colOff>165100</xdr:colOff>
      <xdr:row>97</xdr:row>
      <xdr:rowOff>151569</xdr:rowOff>
    </xdr:to>
    <xdr:sp macro="" textlink="">
      <xdr:nvSpPr>
        <xdr:cNvPr id="700" name="楕円 699"/>
        <xdr:cNvSpPr/>
      </xdr:nvSpPr>
      <xdr:spPr>
        <a:xfrm>
          <a:off x="14541500" y="166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142696</xdr:rowOff>
    </xdr:from>
    <xdr:ext cx="534377" cy="259045"/>
    <xdr:sp macro="" textlink="">
      <xdr:nvSpPr>
        <xdr:cNvPr id="701" name="テキスト ボックス 700"/>
        <xdr:cNvSpPr txBox="1"/>
      </xdr:nvSpPr>
      <xdr:spPr>
        <a:xfrm>
          <a:off x="14325111" y="167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170168</xdr:rowOff>
    </xdr:from>
    <xdr:to>
      <xdr:col>72</xdr:col>
      <xdr:colOff>38100</xdr:colOff>
      <xdr:row>97</xdr:row>
      <xdr:rowOff>100318</xdr:rowOff>
    </xdr:to>
    <xdr:sp macro="" textlink="">
      <xdr:nvSpPr>
        <xdr:cNvPr id="702" name="楕円 701"/>
        <xdr:cNvSpPr/>
      </xdr:nvSpPr>
      <xdr:spPr>
        <a:xfrm>
          <a:off x="136525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116845</xdr:rowOff>
    </xdr:from>
    <xdr:ext cx="534377" cy="259045"/>
    <xdr:sp macro="" textlink="">
      <xdr:nvSpPr>
        <xdr:cNvPr id="703" name="テキスト ボックス 702"/>
        <xdr:cNvSpPr txBox="1"/>
      </xdr:nvSpPr>
      <xdr:spPr>
        <a:xfrm>
          <a:off x="13436111" y="164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67275</xdr:rowOff>
    </xdr:from>
    <xdr:to>
      <xdr:col>67</xdr:col>
      <xdr:colOff>101600</xdr:colOff>
      <xdr:row>97</xdr:row>
      <xdr:rowOff>168875</xdr:rowOff>
    </xdr:to>
    <xdr:sp macro="" textlink="">
      <xdr:nvSpPr>
        <xdr:cNvPr id="704" name="楕円 703"/>
        <xdr:cNvSpPr/>
      </xdr:nvSpPr>
      <xdr:spPr>
        <a:xfrm>
          <a:off x="12763500" y="166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160002</xdr:rowOff>
    </xdr:from>
    <xdr:ext cx="534377" cy="259045"/>
    <xdr:sp macro="" textlink="">
      <xdr:nvSpPr>
        <xdr:cNvPr id="705" name="テキスト ボックス 704"/>
        <xdr:cNvSpPr txBox="1"/>
      </xdr:nvSpPr>
      <xdr:spPr>
        <a:xfrm>
          <a:off x="12547111" y="167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158354</xdr:rowOff>
    </xdr:from>
    <xdr:to>
      <xdr:col>116</xdr:col>
      <xdr:colOff>63500</xdr:colOff>
      <xdr:row>38</xdr:row>
      <xdr:rowOff>134854</xdr:rowOff>
    </xdr:to>
    <xdr:cxnSp macro="">
      <xdr:nvCxnSpPr>
        <xdr:cNvPr id="732" name="直線コネクタ 731"/>
        <xdr:cNvCxnSpPr/>
      </xdr:nvCxnSpPr>
      <xdr:spPr>
        <a:xfrm flipV="1">
          <a:off x="21323300" y="6502004"/>
          <a:ext cx="838200" cy="1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129916</xdr:rowOff>
    </xdr:from>
    <xdr:to>
      <xdr:col>111</xdr:col>
      <xdr:colOff>177800</xdr:colOff>
      <xdr:row>38</xdr:row>
      <xdr:rowOff>134854</xdr:rowOff>
    </xdr:to>
    <xdr:cxnSp macro="">
      <xdr:nvCxnSpPr>
        <xdr:cNvPr id="735" name="直線コネクタ 734"/>
        <xdr:cNvCxnSpPr/>
      </xdr:nvCxnSpPr>
      <xdr:spPr>
        <a:xfrm>
          <a:off x="20434300" y="664501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124704</xdr:rowOff>
    </xdr:from>
    <xdr:to>
      <xdr:col>107</xdr:col>
      <xdr:colOff>50800</xdr:colOff>
      <xdr:row>38</xdr:row>
      <xdr:rowOff>129916</xdr:rowOff>
    </xdr:to>
    <xdr:cxnSp macro="">
      <xdr:nvCxnSpPr>
        <xdr:cNvPr id="738" name="直線コネクタ 737"/>
        <xdr:cNvCxnSpPr/>
      </xdr:nvCxnSpPr>
      <xdr:spPr>
        <a:xfrm>
          <a:off x="19545300" y="663980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123744</xdr:rowOff>
    </xdr:from>
    <xdr:to>
      <xdr:col>102</xdr:col>
      <xdr:colOff>114300</xdr:colOff>
      <xdr:row>38</xdr:row>
      <xdr:rowOff>124704</xdr:rowOff>
    </xdr:to>
    <xdr:cxnSp macro="">
      <xdr:nvCxnSpPr>
        <xdr:cNvPr id="741" name="直線コネクタ 740"/>
        <xdr:cNvCxnSpPr/>
      </xdr:nvCxnSpPr>
      <xdr:spPr>
        <a:xfrm>
          <a:off x="18656300" y="6638844"/>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107554</xdr:rowOff>
    </xdr:from>
    <xdr:to>
      <xdr:col>116</xdr:col>
      <xdr:colOff>114300</xdr:colOff>
      <xdr:row>38</xdr:row>
      <xdr:rowOff>37704</xdr:rowOff>
    </xdr:to>
    <xdr:sp macro="" textlink="">
      <xdr:nvSpPr>
        <xdr:cNvPr id="751" name="楕円 750"/>
        <xdr:cNvSpPr/>
      </xdr:nvSpPr>
      <xdr:spPr>
        <a:xfrm>
          <a:off x="221107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130431</xdr:rowOff>
    </xdr:from>
    <xdr:ext cx="469744" cy="259045"/>
    <xdr:sp macro="" textlink="">
      <xdr:nvSpPr>
        <xdr:cNvPr id="752" name="投資及び出資金該当値テキスト"/>
        <xdr:cNvSpPr txBox="1"/>
      </xdr:nvSpPr>
      <xdr:spPr>
        <a:xfrm>
          <a:off x="22212300" y="630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84054</xdr:rowOff>
    </xdr:from>
    <xdr:to>
      <xdr:col>112</xdr:col>
      <xdr:colOff>38100</xdr:colOff>
      <xdr:row>39</xdr:row>
      <xdr:rowOff>14204</xdr:rowOff>
    </xdr:to>
    <xdr:sp macro="" textlink="">
      <xdr:nvSpPr>
        <xdr:cNvPr id="753" name="楕円 752"/>
        <xdr:cNvSpPr/>
      </xdr:nvSpPr>
      <xdr:spPr>
        <a:xfrm>
          <a:off x="21272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5331</xdr:rowOff>
    </xdr:from>
    <xdr:ext cx="378565" cy="259045"/>
    <xdr:sp macro="" textlink="">
      <xdr:nvSpPr>
        <xdr:cNvPr id="754" name="テキスト ボックス 753"/>
        <xdr:cNvSpPr txBox="1"/>
      </xdr:nvSpPr>
      <xdr:spPr>
        <a:xfrm>
          <a:off x="21134017" y="669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79116</xdr:rowOff>
    </xdr:from>
    <xdr:to>
      <xdr:col>107</xdr:col>
      <xdr:colOff>101600</xdr:colOff>
      <xdr:row>39</xdr:row>
      <xdr:rowOff>9266</xdr:rowOff>
    </xdr:to>
    <xdr:sp macro="" textlink="">
      <xdr:nvSpPr>
        <xdr:cNvPr id="755" name="楕円 754"/>
        <xdr:cNvSpPr/>
      </xdr:nvSpPr>
      <xdr:spPr>
        <a:xfrm>
          <a:off x="20383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393</xdr:rowOff>
    </xdr:from>
    <xdr:ext cx="378565" cy="259045"/>
    <xdr:sp macro="" textlink="">
      <xdr:nvSpPr>
        <xdr:cNvPr id="756" name="テキスト ボックス 755"/>
        <xdr:cNvSpPr txBox="1"/>
      </xdr:nvSpPr>
      <xdr:spPr>
        <a:xfrm>
          <a:off x="20245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73904</xdr:rowOff>
    </xdr:from>
    <xdr:to>
      <xdr:col>102</xdr:col>
      <xdr:colOff>165100</xdr:colOff>
      <xdr:row>39</xdr:row>
      <xdr:rowOff>4054</xdr:rowOff>
    </xdr:to>
    <xdr:sp macro="" textlink="">
      <xdr:nvSpPr>
        <xdr:cNvPr id="757" name="楕円 756"/>
        <xdr:cNvSpPr/>
      </xdr:nvSpPr>
      <xdr:spPr>
        <a:xfrm>
          <a:off x="19494500" y="6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166631</xdr:rowOff>
    </xdr:from>
    <xdr:ext cx="378565" cy="259045"/>
    <xdr:sp macro="" textlink="">
      <xdr:nvSpPr>
        <xdr:cNvPr id="758" name="テキスト ボックス 757"/>
        <xdr:cNvSpPr txBox="1"/>
      </xdr:nvSpPr>
      <xdr:spPr>
        <a:xfrm>
          <a:off x="19356017" y="668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72944</xdr:rowOff>
    </xdr:from>
    <xdr:to>
      <xdr:col>98</xdr:col>
      <xdr:colOff>38100</xdr:colOff>
      <xdr:row>39</xdr:row>
      <xdr:rowOff>3094</xdr:rowOff>
    </xdr:to>
    <xdr:sp macro="" textlink="">
      <xdr:nvSpPr>
        <xdr:cNvPr id="759" name="楕円 758"/>
        <xdr:cNvSpPr/>
      </xdr:nvSpPr>
      <xdr:spPr>
        <a:xfrm>
          <a:off x="186055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165671</xdr:rowOff>
    </xdr:from>
    <xdr:ext cx="378565" cy="259045"/>
    <xdr:sp macro="" textlink="">
      <xdr:nvSpPr>
        <xdr:cNvPr id="760" name="テキスト ボックス 759"/>
        <xdr:cNvSpPr txBox="1"/>
      </xdr:nvSpPr>
      <xdr:spPr>
        <a:xfrm>
          <a:off x="18467017" y="668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128325</xdr:rowOff>
    </xdr:from>
    <xdr:to>
      <xdr:col>116</xdr:col>
      <xdr:colOff>63500</xdr:colOff>
      <xdr:row>75</xdr:row>
      <xdr:rowOff>6415</xdr:rowOff>
    </xdr:to>
    <xdr:cxnSp macro="">
      <xdr:nvCxnSpPr>
        <xdr:cNvPr id="848" name="直線コネクタ 847"/>
        <xdr:cNvCxnSpPr/>
      </xdr:nvCxnSpPr>
      <xdr:spPr>
        <a:xfrm>
          <a:off x="21323300" y="12815625"/>
          <a:ext cx="838200" cy="4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128325</xdr:rowOff>
    </xdr:from>
    <xdr:to>
      <xdr:col>111</xdr:col>
      <xdr:colOff>177800</xdr:colOff>
      <xdr:row>75</xdr:row>
      <xdr:rowOff>112</xdr:rowOff>
    </xdr:to>
    <xdr:cxnSp macro="">
      <xdr:nvCxnSpPr>
        <xdr:cNvPr id="851" name="直線コネクタ 850"/>
        <xdr:cNvCxnSpPr/>
      </xdr:nvCxnSpPr>
      <xdr:spPr>
        <a:xfrm flipV="1">
          <a:off x="20434300" y="12815625"/>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130480</xdr:rowOff>
    </xdr:from>
    <xdr:to>
      <xdr:col>107</xdr:col>
      <xdr:colOff>50800</xdr:colOff>
      <xdr:row>75</xdr:row>
      <xdr:rowOff>112</xdr:rowOff>
    </xdr:to>
    <xdr:cxnSp macro="">
      <xdr:nvCxnSpPr>
        <xdr:cNvPr id="854" name="直線コネクタ 853"/>
        <xdr:cNvCxnSpPr/>
      </xdr:nvCxnSpPr>
      <xdr:spPr>
        <a:xfrm>
          <a:off x="19545300" y="12817780"/>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130480</xdr:rowOff>
    </xdr:from>
    <xdr:to>
      <xdr:col>102</xdr:col>
      <xdr:colOff>114300</xdr:colOff>
      <xdr:row>75</xdr:row>
      <xdr:rowOff>28491</xdr:rowOff>
    </xdr:to>
    <xdr:cxnSp macro="">
      <xdr:nvCxnSpPr>
        <xdr:cNvPr id="857" name="直線コネクタ 856"/>
        <xdr:cNvCxnSpPr/>
      </xdr:nvCxnSpPr>
      <xdr:spPr>
        <a:xfrm flipV="1">
          <a:off x="18656300" y="12817780"/>
          <a:ext cx="889000" cy="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127065</xdr:rowOff>
    </xdr:from>
    <xdr:to>
      <xdr:col>116</xdr:col>
      <xdr:colOff>114300</xdr:colOff>
      <xdr:row>75</xdr:row>
      <xdr:rowOff>57215</xdr:rowOff>
    </xdr:to>
    <xdr:sp macro="" textlink="">
      <xdr:nvSpPr>
        <xdr:cNvPr id="867" name="楕円 866"/>
        <xdr:cNvSpPr/>
      </xdr:nvSpPr>
      <xdr:spPr>
        <a:xfrm>
          <a:off x="22110700" y="128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105492</xdr:rowOff>
    </xdr:from>
    <xdr:ext cx="534377" cy="259045"/>
    <xdr:sp macro="" textlink="">
      <xdr:nvSpPr>
        <xdr:cNvPr id="868" name="繰出金該当値テキスト"/>
        <xdr:cNvSpPr txBox="1"/>
      </xdr:nvSpPr>
      <xdr:spPr>
        <a:xfrm>
          <a:off x="22212300" y="127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77525</xdr:rowOff>
    </xdr:from>
    <xdr:to>
      <xdr:col>112</xdr:col>
      <xdr:colOff>38100</xdr:colOff>
      <xdr:row>75</xdr:row>
      <xdr:rowOff>7675</xdr:rowOff>
    </xdr:to>
    <xdr:sp macro="" textlink="">
      <xdr:nvSpPr>
        <xdr:cNvPr id="869" name="楕円 868"/>
        <xdr:cNvSpPr/>
      </xdr:nvSpPr>
      <xdr:spPr>
        <a:xfrm>
          <a:off x="21272500" y="12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170252</xdr:rowOff>
    </xdr:from>
    <xdr:ext cx="534377" cy="259045"/>
    <xdr:sp macro="" textlink="">
      <xdr:nvSpPr>
        <xdr:cNvPr id="870" name="テキスト ボックス 869"/>
        <xdr:cNvSpPr txBox="1"/>
      </xdr:nvSpPr>
      <xdr:spPr>
        <a:xfrm>
          <a:off x="21056111" y="128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120762</xdr:rowOff>
    </xdr:from>
    <xdr:to>
      <xdr:col>107</xdr:col>
      <xdr:colOff>101600</xdr:colOff>
      <xdr:row>75</xdr:row>
      <xdr:rowOff>50912</xdr:rowOff>
    </xdr:to>
    <xdr:sp macro="" textlink="">
      <xdr:nvSpPr>
        <xdr:cNvPr id="871" name="楕円 870"/>
        <xdr:cNvSpPr/>
      </xdr:nvSpPr>
      <xdr:spPr>
        <a:xfrm>
          <a:off x="20383500" y="128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42039</xdr:rowOff>
    </xdr:from>
    <xdr:ext cx="534377" cy="259045"/>
    <xdr:sp macro="" textlink="">
      <xdr:nvSpPr>
        <xdr:cNvPr id="872" name="テキスト ボックス 871"/>
        <xdr:cNvSpPr txBox="1"/>
      </xdr:nvSpPr>
      <xdr:spPr>
        <a:xfrm>
          <a:off x="20167111" y="1290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79680</xdr:rowOff>
    </xdr:from>
    <xdr:to>
      <xdr:col>102</xdr:col>
      <xdr:colOff>165100</xdr:colOff>
      <xdr:row>75</xdr:row>
      <xdr:rowOff>9830</xdr:rowOff>
    </xdr:to>
    <xdr:sp macro="" textlink="">
      <xdr:nvSpPr>
        <xdr:cNvPr id="873" name="楕円 872"/>
        <xdr:cNvSpPr/>
      </xdr:nvSpPr>
      <xdr:spPr>
        <a:xfrm>
          <a:off x="19494500" y="127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957</xdr:rowOff>
    </xdr:from>
    <xdr:ext cx="534377" cy="259045"/>
    <xdr:sp macro="" textlink="">
      <xdr:nvSpPr>
        <xdr:cNvPr id="874" name="テキスト ボックス 873"/>
        <xdr:cNvSpPr txBox="1"/>
      </xdr:nvSpPr>
      <xdr:spPr>
        <a:xfrm>
          <a:off x="19278111" y="128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149141</xdr:rowOff>
    </xdr:from>
    <xdr:to>
      <xdr:col>98</xdr:col>
      <xdr:colOff>38100</xdr:colOff>
      <xdr:row>75</xdr:row>
      <xdr:rowOff>79291</xdr:rowOff>
    </xdr:to>
    <xdr:sp macro="" textlink="">
      <xdr:nvSpPr>
        <xdr:cNvPr id="875" name="楕円 874"/>
        <xdr:cNvSpPr/>
      </xdr:nvSpPr>
      <xdr:spPr>
        <a:xfrm>
          <a:off x="18605500" y="128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70418</xdr:rowOff>
    </xdr:from>
    <xdr:ext cx="534377" cy="259045"/>
    <xdr:sp macro="" textlink="">
      <xdr:nvSpPr>
        <xdr:cNvPr id="876" name="テキスト ボックス 875"/>
        <xdr:cNvSpPr txBox="1"/>
      </xdr:nvSpPr>
      <xdr:spPr>
        <a:xfrm>
          <a:off x="18389111" y="12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289,387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円となっており、類似団体と比較して一人当たりコストが高い状況となっている。これは、役場新庁舎整備</a:t>
          </a:r>
          <a:r>
            <a:rPr kumimoji="1" lang="ja-JP" altLang="ja-JP" sz="1100">
              <a:solidFill>
                <a:schemeClr val="dk1"/>
              </a:solidFill>
              <a:effectLst/>
              <a:latin typeface="+mn-lt"/>
              <a:ea typeface="+mn-ea"/>
              <a:cs typeface="+mn-cs"/>
            </a:rPr>
            <a:t>関係</a:t>
          </a:r>
          <a:r>
            <a:rPr kumimoji="1" lang="ja-JP" altLang="en-US" sz="1100">
              <a:solidFill>
                <a:schemeClr val="dk1"/>
              </a:solidFill>
              <a:effectLst/>
              <a:latin typeface="+mn-lt"/>
              <a:ea typeface="+mn-ea"/>
              <a:cs typeface="+mn-cs"/>
            </a:rPr>
            <a:t>の</a:t>
          </a:r>
          <a:r>
            <a:rPr kumimoji="1" lang="ja-JP" altLang="en-US" sz="1300">
              <a:latin typeface="ＭＳ Ｐゴシック" panose="020B0600070205080204" pitchFamily="50" charset="-128"/>
              <a:ea typeface="ＭＳ Ｐゴシック" panose="020B0600070205080204" pitchFamily="50" charset="-128"/>
            </a:rPr>
            <a:t>事業増加等によるものであり、前年度と比較すると</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ポイント増となっている。このため、公共施設等総合管理計画や各長寿命化計画に基づき、事業費の減少を目指すこととしている。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6,560
6,551
204.90
6,512,021
6,390,951
117,770
3,114,085
8,826,332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163576</xdr:rowOff>
    </xdr:from>
    <xdr:to>
      <xdr:col>24</xdr:col>
      <xdr:colOff>63500</xdr:colOff>
      <xdr:row>37</xdr:row>
      <xdr:rowOff>13970</xdr:rowOff>
    </xdr:to>
    <xdr:cxnSp macro="">
      <xdr:nvCxnSpPr>
        <xdr:cNvPr id="61" name="直線コネクタ 60"/>
        <xdr:cNvCxnSpPr/>
      </xdr:nvCxnSpPr>
      <xdr:spPr>
        <a:xfrm flipV="1">
          <a:off x="3797300" y="6335776"/>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97028</xdr:rowOff>
    </xdr:from>
    <xdr:to>
      <xdr:col>19</xdr:col>
      <xdr:colOff>177800</xdr:colOff>
      <xdr:row>37</xdr:row>
      <xdr:rowOff>13970</xdr:rowOff>
    </xdr:to>
    <xdr:cxnSp macro="">
      <xdr:nvCxnSpPr>
        <xdr:cNvPr id="64" name="直線コネクタ 63"/>
        <xdr:cNvCxnSpPr/>
      </xdr:nvCxnSpPr>
      <xdr:spPr>
        <a:xfrm>
          <a:off x="2908300" y="626922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97028</xdr:rowOff>
    </xdr:from>
    <xdr:to>
      <xdr:col>15</xdr:col>
      <xdr:colOff>50800</xdr:colOff>
      <xdr:row>36</xdr:row>
      <xdr:rowOff>132842</xdr:rowOff>
    </xdr:to>
    <xdr:cxnSp macro="">
      <xdr:nvCxnSpPr>
        <xdr:cNvPr id="67" name="直線コネクタ 66"/>
        <xdr:cNvCxnSpPr/>
      </xdr:nvCxnSpPr>
      <xdr:spPr>
        <a:xfrm flipV="1">
          <a:off x="2019300" y="626922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132842</xdr:rowOff>
    </xdr:from>
    <xdr:to>
      <xdr:col>10</xdr:col>
      <xdr:colOff>114300</xdr:colOff>
      <xdr:row>36</xdr:row>
      <xdr:rowOff>160909</xdr:rowOff>
    </xdr:to>
    <xdr:cxnSp macro="">
      <xdr:nvCxnSpPr>
        <xdr:cNvPr id="70" name="直線コネクタ 69"/>
        <xdr:cNvCxnSpPr/>
      </xdr:nvCxnSpPr>
      <xdr:spPr>
        <a:xfrm flipV="1">
          <a:off x="1130300" y="6305042"/>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112776</xdr:rowOff>
    </xdr:from>
    <xdr:to>
      <xdr:col>24</xdr:col>
      <xdr:colOff>114300</xdr:colOff>
      <xdr:row>37</xdr:row>
      <xdr:rowOff>42926</xdr:rowOff>
    </xdr:to>
    <xdr:sp macro="" textlink="">
      <xdr:nvSpPr>
        <xdr:cNvPr id="80" name="楕円 79"/>
        <xdr:cNvSpPr/>
      </xdr:nvSpPr>
      <xdr:spPr>
        <a:xfrm>
          <a:off x="45847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91203</xdr:rowOff>
    </xdr:from>
    <xdr:ext cx="469744" cy="259045"/>
    <xdr:sp macro="" textlink="">
      <xdr:nvSpPr>
        <xdr:cNvPr id="81" name="議会費該当値テキスト"/>
        <xdr:cNvSpPr txBox="1"/>
      </xdr:nvSpPr>
      <xdr:spPr>
        <a:xfrm>
          <a:off x="4686300"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134620</xdr:rowOff>
    </xdr:from>
    <xdr:to>
      <xdr:col>20</xdr:col>
      <xdr:colOff>38100</xdr:colOff>
      <xdr:row>37</xdr:row>
      <xdr:rowOff>64770</xdr:rowOff>
    </xdr:to>
    <xdr:sp macro="" textlink="">
      <xdr:nvSpPr>
        <xdr:cNvPr id="82" name="楕円 81"/>
        <xdr:cNvSpPr/>
      </xdr:nvSpPr>
      <xdr:spPr>
        <a:xfrm>
          <a:off x="3746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55897</xdr:rowOff>
    </xdr:from>
    <xdr:ext cx="469744" cy="259045"/>
    <xdr:sp macro="" textlink="">
      <xdr:nvSpPr>
        <xdr:cNvPr id="83" name="テキスト ボックス 82"/>
        <xdr:cNvSpPr txBox="1"/>
      </xdr:nvSpPr>
      <xdr:spPr>
        <a:xfrm>
          <a:off x="3562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46228</xdr:rowOff>
    </xdr:from>
    <xdr:to>
      <xdr:col>15</xdr:col>
      <xdr:colOff>101600</xdr:colOff>
      <xdr:row>36</xdr:row>
      <xdr:rowOff>147828</xdr:rowOff>
    </xdr:to>
    <xdr:sp macro="" textlink="">
      <xdr:nvSpPr>
        <xdr:cNvPr id="84" name="楕円 83"/>
        <xdr:cNvSpPr/>
      </xdr:nvSpPr>
      <xdr:spPr>
        <a:xfrm>
          <a:off x="2857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138955</xdr:rowOff>
    </xdr:from>
    <xdr:ext cx="469744" cy="259045"/>
    <xdr:sp macro="" textlink="">
      <xdr:nvSpPr>
        <xdr:cNvPr id="85" name="テキスト ボックス 84"/>
        <xdr:cNvSpPr txBox="1"/>
      </xdr:nvSpPr>
      <xdr:spPr>
        <a:xfrm>
          <a:off x="267342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82042</xdr:rowOff>
    </xdr:from>
    <xdr:to>
      <xdr:col>10</xdr:col>
      <xdr:colOff>165100</xdr:colOff>
      <xdr:row>37</xdr:row>
      <xdr:rowOff>12192</xdr:rowOff>
    </xdr:to>
    <xdr:sp macro="" textlink="">
      <xdr:nvSpPr>
        <xdr:cNvPr id="86" name="楕円 85"/>
        <xdr:cNvSpPr/>
      </xdr:nvSpPr>
      <xdr:spPr>
        <a:xfrm>
          <a:off x="1968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3319</xdr:rowOff>
    </xdr:from>
    <xdr:ext cx="469744" cy="259045"/>
    <xdr:sp macro="" textlink="">
      <xdr:nvSpPr>
        <xdr:cNvPr id="87" name="テキスト ボックス 86"/>
        <xdr:cNvSpPr txBox="1"/>
      </xdr:nvSpPr>
      <xdr:spPr>
        <a:xfrm>
          <a:off x="1784428"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110109</xdr:rowOff>
    </xdr:from>
    <xdr:to>
      <xdr:col>6</xdr:col>
      <xdr:colOff>38100</xdr:colOff>
      <xdr:row>37</xdr:row>
      <xdr:rowOff>40259</xdr:rowOff>
    </xdr:to>
    <xdr:sp macro="" textlink="">
      <xdr:nvSpPr>
        <xdr:cNvPr id="88" name="楕円 87"/>
        <xdr:cNvSpPr/>
      </xdr:nvSpPr>
      <xdr:spPr>
        <a:xfrm>
          <a:off x="1079500" y="62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31386</xdr:rowOff>
    </xdr:from>
    <xdr:ext cx="469744" cy="259045"/>
    <xdr:sp macro="" textlink="">
      <xdr:nvSpPr>
        <xdr:cNvPr id="89" name="テキスト ボックス 88"/>
        <xdr:cNvSpPr txBox="1"/>
      </xdr:nvSpPr>
      <xdr:spPr>
        <a:xfrm>
          <a:off x="895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88374</xdr:rowOff>
    </xdr:from>
    <xdr:to>
      <xdr:col>24</xdr:col>
      <xdr:colOff>63500</xdr:colOff>
      <xdr:row>56</xdr:row>
      <xdr:rowOff>97103</xdr:rowOff>
    </xdr:to>
    <xdr:cxnSp macro="">
      <xdr:nvCxnSpPr>
        <xdr:cNvPr id="116" name="直線コネクタ 115"/>
        <xdr:cNvCxnSpPr/>
      </xdr:nvCxnSpPr>
      <xdr:spPr>
        <a:xfrm flipV="1">
          <a:off x="3797300" y="9346674"/>
          <a:ext cx="838200" cy="35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156738</xdr:rowOff>
    </xdr:from>
    <xdr:to>
      <xdr:col>19</xdr:col>
      <xdr:colOff>177800</xdr:colOff>
      <xdr:row>56</xdr:row>
      <xdr:rowOff>97103</xdr:rowOff>
    </xdr:to>
    <xdr:cxnSp macro="">
      <xdr:nvCxnSpPr>
        <xdr:cNvPr id="119" name="直線コネクタ 118"/>
        <xdr:cNvCxnSpPr/>
      </xdr:nvCxnSpPr>
      <xdr:spPr>
        <a:xfrm>
          <a:off x="2908300" y="9586488"/>
          <a:ext cx="889000" cy="11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156738</xdr:rowOff>
    </xdr:from>
    <xdr:to>
      <xdr:col>15</xdr:col>
      <xdr:colOff>50800</xdr:colOff>
      <xdr:row>56</xdr:row>
      <xdr:rowOff>144082</xdr:rowOff>
    </xdr:to>
    <xdr:cxnSp macro="">
      <xdr:nvCxnSpPr>
        <xdr:cNvPr id="122" name="直線コネクタ 121"/>
        <xdr:cNvCxnSpPr/>
      </xdr:nvCxnSpPr>
      <xdr:spPr>
        <a:xfrm flipV="1">
          <a:off x="2019300" y="9586488"/>
          <a:ext cx="889000" cy="15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144082</xdr:rowOff>
    </xdr:from>
    <xdr:to>
      <xdr:col>10</xdr:col>
      <xdr:colOff>114300</xdr:colOff>
      <xdr:row>57</xdr:row>
      <xdr:rowOff>9743</xdr:rowOff>
    </xdr:to>
    <xdr:cxnSp macro="">
      <xdr:nvCxnSpPr>
        <xdr:cNvPr id="125" name="直線コネクタ 124"/>
        <xdr:cNvCxnSpPr/>
      </xdr:nvCxnSpPr>
      <xdr:spPr>
        <a:xfrm flipV="1">
          <a:off x="1130300" y="9745282"/>
          <a:ext cx="889000" cy="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37574</xdr:rowOff>
    </xdr:from>
    <xdr:to>
      <xdr:col>24</xdr:col>
      <xdr:colOff>114300</xdr:colOff>
      <xdr:row>54</xdr:row>
      <xdr:rowOff>139174</xdr:rowOff>
    </xdr:to>
    <xdr:sp macro="" textlink="">
      <xdr:nvSpPr>
        <xdr:cNvPr id="135" name="楕円 134"/>
        <xdr:cNvSpPr/>
      </xdr:nvSpPr>
      <xdr:spPr>
        <a:xfrm>
          <a:off x="4584700" y="9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60451</xdr:rowOff>
    </xdr:from>
    <xdr:ext cx="599010" cy="259045"/>
    <xdr:sp macro="" textlink="">
      <xdr:nvSpPr>
        <xdr:cNvPr id="136" name="総務費該当値テキスト"/>
        <xdr:cNvSpPr txBox="1"/>
      </xdr:nvSpPr>
      <xdr:spPr>
        <a:xfrm>
          <a:off x="4686300" y="91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46303</xdr:rowOff>
    </xdr:from>
    <xdr:to>
      <xdr:col>20</xdr:col>
      <xdr:colOff>38100</xdr:colOff>
      <xdr:row>56</xdr:row>
      <xdr:rowOff>147903</xdr:rowOff>
    </xdr:to>
    <xdr:sp macro="" textlink="">
      <xdr:nvSpPr>
        <xdr:cNvPr id="137" name="楕円 136"/>
        <xdr:cNvSpPr/>
      </xdr:nvSpPr>
      <xdr:spPr>
        <a:xfrm>
          <a:off x="3746500" y="96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139030</xdr:rowOff>
    </xdr:from>
    <xdr:ext cx="599010" cy="259045"/>
    <xdr:sp macro="" textlink="">
      <xdr:nvSpPr>
        <xdr:cNvPr id="138" name="テキスト ボックス 137"/>
        <xdr:cNvSpPr txBox="1"/>
      </xdr:nvSpPr>
      <xdr:spPr>
        <a:xfrm>
          <a:off x="3497795" y="974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105938</xdr:rowOff>
    </xdr:from>
    <xdr:to>
      <xdr:col>15</xdr:col>
      <xdr:colOff>101600</xdr:colOff>
      <xdr:row>56</xdr:row>
      <xdr:rowOff>36088</xdr:rowOff>
    </xdr:to>
    <xdr:sp macro="" textlink="">
      <xdr:nvSpPr>
        <xdr:cNvPr id="139" name="楕円 138"/>
        <xdr:cNvSpPr/>
      </xdr:nvSpPr>
      <xdr:spPr>
        <a:xfrm>
          <a:off x="2857500" y="95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52615</xdr:rowOff>
    </xdr:from>
    <xdr:ext cx="599010" cy="259045"/>
    <xdr:sp macro="" textlink="">
      <xdr:nvSpPr>
        <xdr:cNvPr id="140" name="テキスト ボックス 139"/>
        <xdr:cNvSpPr txBox="1"/>
      </xdr:nvSpPr>
      <xdr:spPr>
        <a:xfrm>
          <a:off x="2608795" y="931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93282</xdr:rowOff>
    </xdr:from>
    <xdr:to>
      <xdr:col>10</xdr:col>
      <xdr:colOff>165100</xdr:colOff>
      <xdr:row>57</xdr:row>
      <xdr:rowOff>23432</xdr:rowOff>
    </xdr:to>
    <xdr:sp macro="" textlink="">
      <xdr:nvSpPr>
        <xdr:cNvPr id="141" name="楕円 140"/>
        <xdr:cNvSpPr/>
      </xdr:nvSpPr>
      <xdr:spPr>
        <a:xfrm>
          <a:off x="1968500" y="96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14559</xdr:rowOff>
    </xdr:from>
    <xdr:ext cx="599010" cy="259045"/>
    <xdr:sp macro="" textlink="">
      <xdr:nvSpPr>
        <xdr:cNvPr id="142" name="テキスト ボックス 141"/>
        <xdr:cNvSpPr txBox="1"/>
      </xdr:nvSpPr>
      <xdr:spPr>
        <a:xfrm>
          <a:off x="1719795" y="978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130393</xdr:rowOff>
    </xdr:from>
    <xdr:to>
      <xdr:col>6</xdr:col>
      <xdr:colOff>38100</xdr:colOff>
      <xdr:row>57</xdr:row>
      <xdr:rowOff>60543</xdr:rowOff>
    </xdr:to>
    <xdr:sp macro="" textlink="">
      <xdr:nvSpPr>
        <xdr:cNvPr id="143" name="楕円 142"/>
        <xdr:cNvSpPr/>
      </xdr:nvSpPr>
      <xdr:spPr>
        <a:xfrm>
          <a:off x="1079500" y="97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51670</xdr:rowOff>
    </xdr:from>
    <xdr:ext cx="599010" cy="259045"/>
    <xdr:sp macro="" textlink="">
      <xdr:nvSpPr>
        <xdr:cNvPr id="144" name="テキスト ボックス 143"/>
        <xdr:cNvSpPr txBox="1"/>
      </xdr:nvSpPr>
      <xdr:spPr>
        <a:xfrm>
          <a:off x="830795" y="982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153420</xdr:rowOff>
    </xdr:from>
    <xdr:to>
      <xdr:col>24</xdr:col>
      <xdr:colOff>63500</xdr:colOff>
      <xdr:row>76</xdr:row>
      <xdr:rowOff>161311</xdr:rowOff>
    </xdr:to>
    <xdr:cxnSp macro="">
      <xdr:nvCxnSpPr>
        <xdr:cNvPr id="172" name="直線コネクタ 171"/>
        <xdr:cNvCxnSpPr/>
      </xdr:nvCxnSpPr>
      <xdr:spPr>
        <a:xfrm>
          <a:off x="3797300" y="13183620"/>
          <a:ext cx="8382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153420</xdr:rowOff>
    </xdr:from>
    <xdr:to>
      <xdr:col>19</xdr:col>
      <xdr:colOff>177800</xdr:colOff>
      <xdr:row>76</xdr:row>
      <xdr:rowOff>157626</xdr:rowOff>
    </xdr:to>
    <xdr:cxnSp macro="">
      <xdr:nvCxnSpPr>
        <xdr:cNvPr id="175" name="直線コネクタ 174"/>
        <xdr:cNvCxnSpPr/>
      </xdr:nvCxnSpPr>
      <xdr:spPr>
        <a:xfrm flipV="1">
          <a:off x="2908300" y="1318362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112793</xdr:rowOff>
    </xdr:from>
    <xdr:to>
      <xdr:col>15</xdr:col>
      <xdr:colOff>50800</xdr:colOff>
      <xdr:row>76</xdr:row>
      <xdr:rowOff>157626</xdr:rowOff>
    </xdr:to>
    <xdr:cxnSp macro="">
      <xdr:nvCxnSpPr>
        <xdr:cNvPr id="178" name="直線コネクタ 177"/>
        <xdr:cNvCxnSpPr/>
      </xdr:nvCxnSpPr>
      <xdr:spPr>
        <a:xfrm>
          <a:off x="2019300" y="13142993"/>
          <a:ext cx="889000" cy="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112793</xdr:rowOff>
    </xdr:from>
    <xdr:to>
      <xdr:col>10</xdr:col>
      <xdr:colOff>114300</xdr:colOff>
      <xdr:row>77</xdr:row>
      <xdr:rowOff>125668</xdr:rowOff>
    </xdr:to>
    <xdr:cxnSp macro="">
      <xdr:nvCxnSpPr>
        <xdr:cNvPr id="181" name="直線コネクタ 180"/>
        <xdr:cNvCxnSpPr/>
      </xdr:nvCxnSpPr>
      <xdr:spPr>
        <a:xfrm flipV="1">
          <a:off x="1130300" y="13142993"/>
          <a:ext cx="889000" cy="18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110511</xdr:rowOff>
    </xdr:from>
    <xdr:to>
      <xdr:col>24</xdr:col>
      <xdr:colOff>114300</xdr:colOff>
      <xdr:row>77</xdr:row>
      <xdr:rowOff>40661</xdr:rowOff>
    </xdr:to>
    <xdr:sp macro="" textlink="">
      <xdr:nvSpPr>
        <xdr:cNvPr id="191" name="楕円 190"/>
        <xdr:cNvSpPr/>
      </xdr:nvSpPr>
      <xdr:spPr>
        <a:xfrm>
          <a:off x="4584700" y="131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88938</xdr:rowOff>
    </xdr:from>
    <xdr:ext cx="599010" cy="259045"/>
    <xdr:sp macro="" textlink="">
      <xdr:nvSpPr>
        <xdr:cNvPr id="192" name="民生費該当値テキスト"/>
        <xdr:cNvSpPr txBox="1"/>
      </xdr:nvSpPr>
      <xdr:spPr>
        <a:xfrm>
          <a:off x="4686300" y="1311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102620</xdr:rowOff>
    </xdr:from>
    <xdr:to>
      <xdr:col>20</xdr:col>
      <xdr:colOff>38100</xdr:colOff>
      <xdr:row>77</xdr:row>
      <xdr:rowOff>32770</xdr:rowOff>
    </xdr:to>
    <xdr:sp macro="" textlink="">
      <xdr:nvSpPr>
        <xdr:cNvPr id="193" name="楕円 192"/>
        <xdr:cNvSpPr/>
      </xdr:nvSpPr>
      <xdr:spPr>
        <a:xfrm>
          <a:off x="3746500" y="131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23897</xdr:rowOff>
    </xdr:from>
    <xdr:ext cx="599010" cy="259045"/>
    <xdr:sp macro="" textlink="">
      <xdr:nvSpPr>
        <xdr:cNvPr id="194" name="テキスト ボックス 193"/>
        <xdr:cNvSpPr txBox="1"/>
      </xdr:nvSpPr>
      <xdr:spPr>
        <a:xfrm>
          <a:off x="3497795" y="1322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106826</xdr:rowOff>
    </xdr:from>
    <xdr:to>
      <xdr:col>15</xdr:col>
      <xdr:colOff>101600</xdr:colOff>
      <xdr:row>77</xdr:row>
      <xdr:rowOff>36976</xdr:rowOff>
    </xdr:to>
    <xdr:sp macro="" textlink="">
      <xdr:nvSpPr>
        <xdr:cNvPr id="195" name="楕円 194"/>
        <xdr:cNvSpPr/>
      </xdr:nvSpPr>
      <xdr:spPr>
        <a:xfrm>
          <a:off x="2857500" y="13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28103</xdr:rowOff>
    </xdr:from>
    <xdr:ext cx="599010" cy="259045"/>
    <xdr:sp macro="" textlink="">
      <xdr:nvSpPr>
        <xdr:cNvPr id="196" name="テキスト ボックス 195"/>
        <xdr:cNvSpPr txBox="1"/>
      </xdr:nvSpPr>
      <xdr:spPr>
        <a:xfrm>
          <a:off x="2608795" y="1322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61993</xdr:rowOff>
    </xdr:from>
    <xdr:to>
      <xdr:col>10</xdr:col>
      <xdr:colOff>165100</xdr:colOff>
      <xdr:row>76</xdr:row>
      <xdr:rowOff>163593</xdr:rowOff>
    </xdr:to>
    <xdr:sp macro="" textlink="">
      <xdr:nvSpPr>
        <xdr:cNvPr id="197" name="楕円 196"/>
        <xdr:cNvSpPr/>
      </xdr:nvSpPr>
      <xdr:spPr>
        <a:xfrm>
          <a:off x="1968500" y="130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8671</xdr:rowOff>
    </xdr:from>
    <xdr:ext cx="599010" cy="259045"/>
    <xdr:sp macro="" textlink="">
      <xdr:nvSpPr>
        <xdr:cNvPr id="198" name="テキスト ボックス 197"/>
        <xdr:cNvSpPr txBox="1"/>
      </xdr:nvSpPr>
      <xdr:spPr>
        <a:xfrm>
          <a:off x="1719795" y="1286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74868</xdr:rowOff>
    </xdr:from>
    <xdr:to>
      <xdr:col>6</xdr:col>
      <xdr:colOff>38100</xdr:colOff>
      <xdr:row>78</xdr:row>
      <xdr:rowOff>5018</xdr:rowOff>
    </xdr:to>
    <xdr:sp macro="" textlink="">
      <xdr:nvSpPr>
        <xdr:cNvPr id="199" name="楕円 198"/>
        <xdr:cNvSpPr/>
      </xdr:nvSpPr>
      <xdr:spPr>
        <a:xfrm>
          <a:off x="1079500" y="132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167595</xdr:rowOff>
    </xdr:from>
    <xdr:ext cx="599010" cy="259045"/>
    <xdr:sp macro="" textlink="">
      <xdr:nvSpPr>
        <xdr:cNvPr id="200" name="テキスト ボックス 199"/>
        <xdr:cNvSpPr txBox="1"/>
      </xdr:nvSpPr>
      <xdr:spPr>
        <a:xfrm>
          <a:off x="830795" y="1336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17613</xdr:rowOff>
    </xdr:from>
    <xdr:to>
      <xdr:col>24</xdr:col>
      <xdr:colOff>63500</xdr:colOff>
      <xdr:row>98</xdr:row>
      <xdr:rowOff>25243</xdr:rowOff>
    </xdr:to>
    <xdr:cxnSp macro="">
      <xdr:nvCxnSpPr>
        <xdr:cNvPr id="229" name="直線コネクタ 228"/>
        <xdr:cNvCxnSpPr/>
      </xdr:nvCxnSpPr>
      <xdr:spPr>
        <a:xfrm flipV="1">
          <a:off x="3797300" y="16819713"/>
          <a:ext cx="8382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25243</xdr:rowOff>
    </xdr:from>
    <xdr:to>
      <xdr:col>19</xdr:col>
      <xdr:colOff>177800</xdr:colOff>
      <xdr:row>98</xdr:row>
      <xdr:rowOff>41833</xdr:rowOff>
    </xdr:to>
    <xdr:cxnSp macro="">
      <xdr:nvCxnSpPr>
        <xdr:cNvPr id="232" name="直線コネクタ 231"/>
        <xdr:cNvCxnSpPr/>
      </xdr:nvCxnSpPr>
      <xdr:spPr>
        <a:xfrm flipV="1">
          <a:off x="2908300" y="16827343"/>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24550</xdr:rowOff>
    </xdr:from>
    <xdr:to>
      <xdr:col>15</xdr:col>
      <xdr:colOff>50800</xdr:colOff>
      <xdr:row>98</xdr:row>
      <xdr:rowOff>41833</xdr:rowOff>
    </xdr:to>
    <xdr:cxnSp macro="">
      <xdr:nvCxnSpPr>
        <xdr:cNvPr id="235" name="直線コネクタ 234"/>
        <xdr:cNvCxnSpPr/>
      </xdr:nvCxnSpPr>
      <xdr:spPr>
        <a:xfrm>
          <a:off x="2019300" y="16826650"/>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24550</xdr:rowOff>
    </xdr:from>
    <xdr:to>
      <xdr:col>10</xdr:col>
      <xdr:colOff>114300</xdr:colOff>
      <xdr:row>98</xdr:row>
      <xdr:rowOff>37058</xdr:rowOff>
    </xdr:to>
    <xdr:cxnSp macro="">
      <xdr:nvCxnSpPr>
        <xdr:cNvPr id="238" name="直線コネクタ 237"/>
        <xdr:cNvCxnSpPr/>
      </xdr:nvCxnSpPr>
      <xdr:spPr>
        <a:xfrm flipV="1">
          <a:off x="1130300" y="16826650"/>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138263</xdr:rowOff>
    </xdr:from>
    <xdr:to>
      <xdr:col>24</xdr:col>
      <xdr:colOff>114300</xdr:colOff>
      <xdr:row>98</xdr:row>
      <xdr:rowOff>68413</xdr:rowOff>
    </xdr:to>
    <xdr:sp macro="" textlink="">
      <xdr:nvSpPr>
        <xdr:cNvPr id="248" name="楕円 247"/>
        <xdr:cNvSpPr/>
      </xdr:nvSpPr>
      <xdr:spPr>
        <a:xfrm>
          <a:off x="4584700" y="167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53190</xdr:rowOff>
    </xdr:from>
    <xdr:ext cx="534377" cy="259045"/>
    <xdr:sp macro="" textlink="">
      <xdr:nvSpPr>
        <xdr:cNvPr id="249" name="衛生費該当値テキスト"/>
        <xdr:cNvSpPr txBox="1"/>
      </xdr:nvSpPr>
      <xdr:spPr>
        <a:xfrm>
          <a:off x="4686300" y="166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145893</xdr:rowOff>
    </xdr:from>
    <xdr:to>
      <xdr:col>20</xdr:col>
      <xdr:colOff>38100</xdr:colOff>
      <xdr:row>98</xdr:row>
      <xdr:rowOff>76043</xdr:rowOff>
    </xdr:to>
    <xdr:sp macro="" textlink="">
      <xdr:nvSpPr>
        <xdr:cNvPr id="250" name="楕円 249"/>
        <xdr:cNvSpPr/>
      </xdr:nvSpPr>
      <xdr:spPr>
        <a:xfrm>
          <a:off x="3746500" y="167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67170</xdr:rowOff>
    </xdr:from>
    <xdr:ext cx="534377" cy="259045"/>
    <xdr:sp macro="" textlink="">
      <xdr:nvSpPr>
        <xdr:cNvPr id="251" name="テキスト ボックス 250"/>
        <xdr:cNvSpPr txBox="1"/>
      </xdr:nvSpPr>
      <xdr:spPr>
        <a:xfrm>
          <a:off x="3530111" y="168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162483</xdr:rowOff>
    </xdr:from>
    <xdr:to>
      <xdr:col>15</xdr:col>
      <xdr:colOff>101600</xdr:colOff>
      <xdr:row>98</xdr:row>
      <xdr:rowOff>92633</xdr:rowOff>
    </xdr:to>
    <xdr:sp macro="" textlink="">
      <xdr:nvSpPr>
        <xdr:cNvPr id="252" name="楕円 251"/>
        <xdr:cNvSpPr/>
      </xdr:nvSpPr>
      <xdr:spPr>
        <a:xfrm>
          <a:off x="2857500" y="167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83760</xdr:rowOff>
    </xdr:from>
    <xdr:ext cx="534377" cy="259045"/>
    <xdr:sp macro="" textlink="">
      <xdr:nvSpPr>
        <xdr:cNvPr id="253" name="テキスト ボックス 252"/>
        <xdr:cNvSpPr txBox="1"/>
      </xdr:nvSpPr>
      <xdr:spPr>
        <a:xfrm>
          <a:off x="2641111" y="168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145200</xdr:rowOff>
    </xdr:from>
    <xdr:to>
      <xdr:col>10</xdr:col>
      <xdr:colOff>165100</xdr:colOff>
      <xdr:row>98</xdr:row>
      <xdr:rowOff>75350</xdr:rowOff>
    </xdr:to>
    <xdr:sp macro="" textlink="">
      <xdr:nvSpPr>
        <xdr:cNvPr id="254" name="楕円 253"/>
        <xdr:cNvSpPr/>
      </xdr:nvSpPr>
      <xdr:spPr>
        <a:xfrm>
          <a:off x="1968500" y="167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66477</xdr:rowOff>
    </xdr:from>
    <xdr:ext cx="534377" cy="259045"/>
    <xdr:sp macro="" textlink="">
      <xdr:nvSpPr>
        <xdr:cNvPr id="255" name="テキスト ボックス 254"/>
        <xdr:cNvSpPr txBox="1"/>
      </xdr:nvSpPr>
      <xdr:spPr>
        <a:xfrm>
          <a:off x="1752111" y="168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157708</xdr:rowOff>
    </xdr:from>
    <xdr:to>
      <xdr:col>6</xdr:col>
      <xdr:colOff>38100</xdr:colOff>
      <xdr:row>98</xdr:row>
      <xdr:rowOff>87858</xdr:rowOff>
    </xdr:to>
    <xdr:sp macro="" textlink="">
      <xdr:nvSpPr>
        <xdr:cNvPr id="256" name="楕円 255"/>
        <xdr:cNvSpPr/>
      </xdr:nvSpPr>
      <xdr:spPr>
        <a:xfrm>
          <a:off x="1079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78985</xdr:rowOff>
    </xdr:from>
    <xdr:ext cx="534377" cy="259045"/>
    <xdr:sp macro="" textlink="">
      <xdr:nvSpPr>
        <xdr:cNvPr id="257" name="テキスト ボックス 256"/>
        <xdr:cNvSpPr txBox="1"/>
      </xdr:nvSpPr>
      <xdr:spPr>
        <a:xfrm>
          <a:off x="863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43485</xdr:rowOff>
    </xdr:from>
    <xdr:to>
      <xdr:col>55</xdr:col>
      <xdr:colOff>0</xdr:colOff>
      <xdr:row>58</xdr:row>
      <xdr:rowOff>103560</xdr:rowOff>
    </xdr:to>
    <xdr:cxnSp macro="">
      <xdr:nvCxnSpPr>
        <xdr:cNvPr id="343" name="直線コネクタ 342"/>
        <xdr:cNvCxnSpPr/>
      </xdr:nvCxnSpPr>
      <xdr:spPr>
        <a:xfrm>
          <a:off x="9639300" y="9987585"/>
          <a:ext cx="8382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43485</xdr:rowOff>
    </xdr:from>
    <xdr:to>
      <xdr:col>50</xdr:col>
      <xdr:colOff>114300</xdr:colOff>
      <xdr:row>58</xdr:row>
      <xdr:rowOff>142201</xdr:rowOff>
    </xdr:to>
    <xdr:cxnSp macro="">
      <xdr:nvCxnSpPr>
        <xdr:cNvPr id="346" name="直線コネクタ 345"/>
        <xdr:cNvCxnSpPr/>
      </xdr:nvCxnSpPr>
      <xdr:spPr>
        <a:xfrm flipV="1">
          <a:off x="8750300" y="9987585"/>
          <a:ext cx="889000" cy="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114306</xdr:rowOff>
    </xdr:from>
    <xdr:to>
      <xdr:col>45</xdr:col>
      <xdr:colOff>177800</xdr:colOff>
      <xdr:row>58</xdr:row>
      <xdr:rowOff>142201</xdr:rowOff>
    </xdr:to>
    <xdr:cxnSp macro="">
      <xdr:nvCxnSpPr>
        <xdr:cNvPr id="349" name="直線コネクタ 348"/>
        <xdr:cNvCxnSpPr/>
      </xdr:nvCxnSpPr>
      <xdr:spPr>
        <a:xfrm>
          <a:off x="7861300" y="10058406"/>
          <a:ext cx="889000"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114306</xdr:rowOff>
    </xdr:from>
    <xdr:to>
      <xdr:col>41</xdr:col>
      <xdr:colOff>50800</xdr:colOff>
      <xdr:row>58</xdr:row>
      <xdr:rowOff>152874</xdr:rowOff>
    </xdr:to>
    <xdr:cxnSp macro="">
      <xdr:nvCxnSpPr>
        <xdr:cNvPr id="352" name="直線コネクタ 351"/>
        <xdr:cNvCxnSpPr/>
      </xdr:nvCxnSpPr>
      <xdr:spPr>
        <a:xfrm flipV="1">
          <a:off x="6972300" y="10058406"/>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52760</xdr:rowOff>
    </xdr:from>
    <xdr:to>
      <xdr:col>55</xdr:col>
      <xdr:colOff>50800</xdr:colOff>
      <xdr:row>58</xdr:row>
      <xdr:rowOff>154360</xdr:rowOff>
    </xdr:to>
    <xdr:sp macro="" textlink="">
      <xdr:nvSpPr>
        <xdr:cNvPr id="362" name="楕円 361"/>
        <xdr:cNvSpPr/>
      </xdr:nvSpPr>
      <xdr:spPr>
        <a:xfrm>
          <a:off x="10426700" y="99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164135</xdr:rowOff>
    </xdr:from>
    <xdr:to>
      <xdr:col>50</xdr:col>
      <xdr:colOff>165100</xdr:colOff>
      <xdr:row>58</xdr:row>
      <xdr:rowOff>94285</xdr:rowOff>
    </xdr:to>
    <xdr:sp macro="" textlink="">
      <xdr:nvSpPr>
        <xdr:cNvPr id="364" name="楕円 363"/>
        <xdr:cNvSpPr/>
      </xdr:nvSpPr>
      <xdr:spPr>
        <a:xfrm>
          <a:off x="9588500" y="99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110812</xdr:rowOff>
    </xdr:from>
    <xdr:ext cx="599010" cy="259045"/>
    <xdr:sp macro="" textlink="">
      <xdr:nvSpPr>
        <xdr:cNvPr id="365" name="テキスト ボックス 364"/>
        <xdr:cNvSpPr txBox="1"/>
      </xdr:nvSpPr>
      <xdr:spPr>
        <a:xfrm>
          <a:off x="9339795" y="971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91401</xdr:rowOff>
    </xdr:from>
    <xdr:to>
      <xdr:col>46</xdr:col>
      <xdr:colOff>38100</xdr:colOff>
      <xdr:row>59</xdr:row>
      <xdr:rowOff>21551</xdr:rowOff>
    </xdr:to>
    <xdr:sp macro="" textlink="">
      <xdr:nvSpPr>
        <xdr:cNvPr id="366" name="楕円 365"/>
        <xdr:cNvSpPr/>
      </xdr:nvSpPr>
      <xdr:spPr>
        <a:xfrm>
          <a:off x="8699500" y="100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12678</xdr:rowOff>
    </xdr:from>
    <xdr:ext cx="534377" cy="259045"/>
    <xdr:sp macro="" textlink="">
      <xdr:nvSpPr>
        <xdr:cNvPr id="367" name="テキスト ボックス 366"/>
        <xdr:cNvSpPr txBox="1"/>
      </xdr:nvSpPr>
      <xdr:spPr>
        <a:xfrm>
          <a:off x="8483111" y="101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63506</xdr:rowOff>
    </xdr:from>
    <xdr:to>
      <xdr:col>41</xdr:col>
      <xdr:colOff>101600</xdr:colOff>
      <xdr:row>58</xdr:row>
      <xdr:rowOff>165106</xdr:rowOff>
    </xdr:to>
    <xdr:sp macro="" textlink="">
      <xdr:nvSpPr>
        <xdr:cNvPr id="368" name="楕円 367"/>
        <xdr:cNvSpPr/>
      </xdr:nvSpPr>
      <xdr:spPr>
        <a:xfrm>
          <a:off x="7810500" y="100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156233</xdr:rowOff>
    </xdr:from>
    <xdr:ext cx="534377" cy="259045"/>
    <xdr:sp macro="" textlink="">
      <xdr:nvSpPr>
        <xdr:cNvPr id="369" name="テキスト ボックス 368"/>
        <xdr:cNvSpPr txBox="1"/>
      </xdr:nvSpPr>
      <xdr:spPr>
        <a:xfrm>
          <a:off x="7594111" y="101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102074</xdr:rowOff>
    </xdr:from>
    <xdr:to>
      <xdr:col>36</xdr:col>
      <xdr:colOff>165100</xdr:colOff>
      <xdr:row>59</xdr:row>
      <xdr:rowOff>32224</xdr:rowOff>
    </xdr:to>
    <xdr:sp macro="" textlink="">
      <xdr:nvSpPr>
        <xdr:cNvPr id="370" name="楕円 369"/>
        <xdr:cNvSpPr/>
      </xdr:nvSpPr>
      <xdr:spPr>
        <a:xfrm>
          <a:off x="6921500" y="100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23351</xdr:rowOff>
    </xdr:from>
    <xdr:ext cx="534377" cy="259045"/>
    <xdr:sp macro="" textlink="">
      <xdr:nvSpPr>
        <xdr:cNvPr id="371" name="テキスト ボックス 370"/>
        <xdr:cNvSpPr txBox="1"/>
      </xdr:nvSpPr>
      <xdr:spPr>
        <a:xfrm>
          <a:off x="6705111" y="101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18607</xdr:rowOff>
    </xdr:from>
    <xdr:to>
      <xdr:col>55</xdr:col>
      <xdr:colOff>0</xdr:colOff>
      <xdr:row>78</xdr:row>
      <xdr:rowOff>21546</xdr:rowOff>
    </xdr:to>
    <xdr:cxnSp macro="">
      <xdr:nvCxnSpPr>
        <xdr:cNvPr id="402" name="直線コネクタ 401"/>
        <xdr:cNvCxnSpPr/>
      </xdr:nvCxnSpPr>
      <xdr:spPr>
        <a:xfrm>
          <a:off x="9639300" y="1339170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93572</xdr:rowOff>
    </xdr:from>
    <xdr:to>
      <xdr:col>50</xdr:col>
      <xdr:colOff>114300</xdr:colOff>
      <xdr:row>78</xdr:row>
      <xdr:rowOff>18607</xdr:rowOff>
    </xdr:to>
    <xdr:cxnSp macro="">
      <xdr:nvCxnSpPr>
        <xdr:cNvPr id="405" name="直線コネクタ 404"/>
        <xdr:cNvCxnSpPr/>
      </xdr:nvCxnSpPr>
      <xdr:spPr>
        <a:xfrm>
          <a:off x="8750300" y="12952322"/>
          <a:ext cx="889000" cy="4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93572</xdr:rowOff>
    </xdr:from>
    <xdr:to>
      <xdr:col>45</xdr:col>
      <xdr:colOff>177800</xdr:colOff>
      <xdr:row>75</xdr:row>
      <xdr:rowOff>127029</xdr:rowOff>
    </xdr:to>
    <xdr:cxnSp macro="">
      <xdr:nvCxnSpPr>
        <xdr:cNvPr id="408" name="直線コネクタ 407"/>
        <xdr:cNvCxnSpPr/>
      </xdr:nvCxnSpPr>
      <xdr:spPr>
        <a:xfrm flipV="1">
          <a:off x="7861300" y="12952322"/>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127029</xdr:rowOff>
    </xdr:from>
    <xdr:to>
      <xdr:col>41</xdr:col>
      <xdr:colOff>50800</xdr:colOff>
      <xdr:row>76</xdr:row>
      <xdr:rowOff>135438</xdr:rowOff>
    </xdr:to>
    <xdr:cxnSp macro="">
      <xdr:nvCxnSpPr>
        <xdr:cNvPr id="411" name="直線コネクタ 410"/>
        <xdr:cNvCxnSpPr/>
      </xdr:nvCxnSpPr>
      <xdr:spPr>
        <a:xfrm flipV="1">
          <a:off x="6972300" y="12985779"/>
          <a:ext cx="889000" cy="17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142196</xdr:rowOff>
    </xdr:from>
    <xdr:to>
      <xdr:col>55</xdr:col>
      <xdr:colOff>50800</xdr:colOff>
      <xdr:row>78</xdr:row>
      <xdr:rowOff>72346</xdr:rowOff>
    </xdr:to>
    <xdr:sp macro="" textlink="">
      <xdr:nvSpPr>
        <xdr:cNvPr id="421" name="楕円 420"/>
        <xdr:cNvSpPr/>
      </xdr:nvSpPr>
      <xdr:spPr>
        <a:xfrm>
          <a:off x="10426700" y="133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120623</xdr:rowOff>
    </xdr:from>
    <xdr:ext cx="534377" cy="259045"/>
    <xdr:sp macro="" textlink="">
      <xdr:nvSpPr>
        <xdr:cNvPr id="422" name="商工費該当値テキスト"/>
        <xdr:cNvSpPr txBox="1"/>
      </xdr:nvSpPr>
      <xdr:spPr>
        <a:xfrm>
          <a:off x="10528300" y="133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139257</xdr:rowOff>
    </xdr:from>
    <xdr:to>
      <xdr:col>50</xdr:col>
      <xdr:colOff>165100</xdr:colOff>
      <xdr:row>78</xdr:row>
      <xdr:rowOff>69407</xdr:rowOff>
    </xdr:to>
    <xdr:sp macro="" textlink="">
      <xdr:nvSpPr>
        <xdr:cNvPr id="423" name="楕円 422"/>
        <xdr:cNvSpPr/>
      </xdr:nvSpPr>
      <xdr:spPr>
        <a:xfrm>
          <a:off x="9588500" y="133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60534</xdr:rowOff>
    </xdr:from>
    <xdr:ext cx="534377" cy="259045"/>
    <xdr:sp macro="" textlink="">
      <xdr:nvSpPr>
        <xdr:cNvPr id="424" name="テキスト ボックス 423"/>
        <xdr:cNvSpPr txBox="1"/>
      </xdr:nvSpPr>
      <xdr:spPr>
        <a:xfrm>
          <a:off x="9372111" y="134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42772</xdr:rowOff>
    </xdr:from>
    <xdr:to>
      <xdr:col>46</xdr:col>
      <xdr:colOff>38100</xdr:colOff>
      <xdr:row>75</xdr:row>
      <xdr:rowOff>144372</xdr:rowOff>
    </xdr:to>
    <xdr:sp macro="" textlink="">
      <xdr:nvSpPr>
        <xdr:cNvPr id="425" name="楕円 424"/>
        <xdr:cNvSpPr/>
      </xdr:nvSpPr>
      <xdr:spPr>
        <a:xfrm>
          <a:off x="8699500" y="129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160899</xdr:rowOff>
    </xdr:from>
    <xdr:ext cx="534377" cy="259045"/>
    <xdr:sp macro="" textlink="">
      <xdr:nvSpPr>
        <xdr:cNvPr id="426" name="テキスト ボックス 425"/>
        <xdr:cNvSpPr txBox="1"/>
      </xdr:nvSpPr>
      <xdr:spPr>
        <a:xfrm>
          <a:off x="8483111" y="1267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76229</xdr:rowOff>
    </xdr:from>
    <xdr:to>
      <xdr:col>41</xdr:col>
      <xdr:colOff>101600</xdr:colOff>
      <xdr:row>76</xdr:row>
      <xdr:rowOff>6378</xdr:rowOff>
    </xdr:to>
    <xdr:sp macro="" textlink="">
      <xdr:nvSpPr>
        <xdr:cNvPr id="427" name="楕円 426"/>
        <xdr:cNvSpPr/>
      </xdr:nvSpPr>
      <xdr:spPr>
        <a:xfrm>
          <a:off x="7810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22906</xdr:rowOff>
    </xdr:from>
    <xdr:ext cx="534377" cy="259045"/>
    <xdr:sp macro="" textlink="">
      <xdr:nvSpPr>
        <xdr:cNvPr id="428" name="テキスト ボックス 427"/>
        <xdr:cNvSpPr txBox="1"/>
      </xdr:nvSpPr>
      <xdr:spPr>
        <a:xfrm>
          <a:off x="7594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84638</xdr:rowOff>
    </xdr:from>
    <xdr:to>
      <xdr:col>36</xdr:col>
      <xdr:colOff>165100</xdr:colOff>
      <xdr:row>77</xdr:row>
      <xdr:rowOff>14788</xdr:rowOff>
    </xdr:to>
    <xdr:sp macro="" textlink="">
      <xdr:nvSpPr>
        <xdr:cNvPr id="429" name="楕円 428"/>
        <xdr:cNvSpPr/>
      </xdr:nvSpPr>
      <xdr:spPr>
        <a:xfrm>
          <a:off x="6921500" y="13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31315</xdr:rowOff>
    </xdr:from>
    <xdr:ext cx="534377" cy="259045"/>
    <xdr:sp macro="" textlink="">
      <xdr:nvSpPr>
        <xdr:cNvPr id="430" name="テキスト ボックス 429"/>
        <xdr:cNvSpPr txBox="1"/>
      </xdr:nvSpPr>
      <xdr:spPr>
        <a:xfrm>
          <a:off x="6705111" y="1289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129377</xdr:rowOff>
    </xdr:from>
    <xdr:to>
      <xdr:col>55</xdr:col>
      <xdr:colOff>0</xdr:colOff>
      <xdr:row>96</xdr:row>
      <xdr:rowOff>34243</xdr:rowOff>
    </xdr:to>
    <xdr:cxnSp macro="">
      <xdr:nvCxnSpPr>
        <xdr:cNvPr id="457" name="直線コネクタ 456"/>
        <xdr:cNvCxnSpPr/>
      </xdr:nvCxnSpPr>
      <xdr:spPr>
        <a:xfrm>
          <a:off x="9639300" y="16417127"/>
          <a:ext cx="838200" cy="7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129377</xdr:rowOff>
    </xdr:from>
    <xdr:to>
      <xdr:col>50</xdr:col>
      <xdr:colOff>114300</xdr:colOff>
      <xdr:row>96</xdr:row>
      <xdr:rowOff>159817</xdr:rowOff>
    </xdr:to>
    <xdr:cxnSp macro="">
      <xdr:nvCxnSpPr>
        <xdr:cNvPr id="460" name="直線コネクタ 459"/>
        <xdr:cNvCxnSpPr/>
      </xdr:nvCxnSpPr>
      <xdr:spPr>
        <a:xfrm flipV="1">
          <a:off x="8750300" y="16417127"/>
          <a:ext cx="889000" cy="2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122349</xdr:rowOff>
    </xdr:from>
    <xdr:to>
      <xdr:col>45</xdr:col>
      <xdr:colOff>177800</xdr:colOff>
      <xdr:row>96</xdr:row>
      <xdr:rowOff>159817</xdr:rowOff>
    </xdr:to>
    <xdr:cxnSp macro="">
      <xdr:nvCxnSpPr>
        <xdr:cNvPr id="463" name="直線コネクタ 462"/>
        <xdr:cNvCxnSpPr/>
      </xdr:nvCxnSpPr>
      <xdr:spPr>
        <a:xfrm>
          <a:off x="7861300" y="16410099"/>
          <a:ext cx="889000" cy="20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122349</xdr:rowOff>
    </xdr:from>
    <xdr:to>
      <xdr:col>41</xdr:col>
      <xdr:colOff>50800</xdr:colOff>
      <xdr:row>96</xdr:row>
      <xdr:rowOff>369</xdr:rowOff>
    </xdr:to>
    <xdr:cxnSp macro="">
      <xdr:nvCxnSpPr>
        <xdr:cNvPr id="466" name="直線コネクタ 465"/>
        <xdr:cNvCxnSpPr/>
      </xdr:nvCxnSpPr>
      <xdr:spPr>
        <a:xfrm flipV="1">
          <a:off x="6972300" y="16410099"/>
          <a:ext cx="889000" cy="4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154893</xdr:rowOff>
    </xdr:from>
    <xdr:to>
      <xdr:col>55</xdr:col>
      <xdr:colOff>50800</xdr:colOff>
      <xdr:row>96</xdr:row>
      <xdr:rowOff>85043</xdr:rowOff>
    </xdr:to>
    <xdr:sp macro="" textlink="">
      <xdr:nvSpPr>
        <xdr:cNvPr id="476" name="楕円 475"/>
        <xdr:cNvSpPr/>
      </xdr:nvSpPr>
      <xdr:spPr>
        <a:xfrm>
          <a:off x="10426700" y="164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6320</xdr:rowOff>
    </xdr:from>
    <xdr:ext cx="534377" cy="259045"/>
    <xdr:sp macro="" textlink="">
      <xdr:nvSpPr>
        <xdr:cNvPr id="477" name="土木費該当値テキスト"/>
        <xdr:cNvSpPr txBox="1"/>
      </xdr:nvSpPr>
      <xdr:spPr>
        <a:xfrm>
          <a:off x="10528300" y="162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78577</xdr:rowOff>
    </xdr:from>
    <xdr:to>
      <xdr:col>50</xdr:col>
      <xdr:colOff>165100</xdr:colOff>
      <xdr:row>96</xdr:row>
      <xdr:rowOff>8727</xdr:rowOff>
    </xdr:to>
    <xdr:sp macro="" textlink="">
      <xdr:nvSpPr>
        <xdr:cNvPr id="478" name="楕円 477"/>
        <xdr:cNvSpPr/>
      </xdr:nvSpPr>
      <xdr:spPr>
        <a:xfrm>
          <a:off x="9588500" y="163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25254</xdr:rowOff>
    </xdr:from>
    <xdr:ext cx="599010" cy="259045"/>
    <xdr:sp macro="" textlink="">
      <xdr:nvSpPr>
        <xdr:cNvPr id="479" name="テキスト ボックス 478"/>
        <xdr:cNvSpPr txBox="1"/>
      </xdr:nvSpPr>
      <xdr:spPr>
        <a:xfrm>
          <a:off x="9339795" y="161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109017</xdr:rowOff>
    </xdr:from>
    <xdr:to>
      <xdr:col>46</xdr:col>
      <xdr:colOff>38100</xdr:colOff>
      <xdr:row>97</xdr:row>
      <xdr:rowOff>39167</xdr:rowOff>
    </xdr:to>
    <xdr:sp macro="" textlink="">
      <xdr:nvSpPr>
        <xdr:cNvPr id="480" name="楕円 479"/>
        <xdr:cNvSpPr/>
      </xdr:nvSpPr>
      <xdr:spPr>
        <a:xfrm>
          <a:off x="8699500" y="165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30294</xdr:rowOff>
    </xdr:from>
    <xdr:ext cx="534377" cy="259045"/>
    <xdr:sp macro="" textlink="">
      <xdr:nvSpPr>
        <xdr:cNvPr id="481" name="テキスト ボックス 480"/>
        <xdr:cNvSpPr txBox="1"/>
      </xdr:nvSpPr>
      <xdr:spPr>
        <a:xfrm>
          <a:off x="8483111" y="1666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71549</xdr:rowOff>
    </xdr:from>
    <xdr:to>
      <xdr:col>41</xdr:col>
      <xdr:colOff>101600</xdr:colOff>
      <xdr:row>96</xdr:row>
      <xdr:rowOff>1699</xdr:rowOff>
    </xdr:to>
    <xdr:sp macro="" textlink="">
      <xdr:nvSpPr>
        <xdr:cNvPr id="482" name="楕円 481"/>
        <xdr:cNvSpPr/>
      </xdr:nvSpPr>
      <xdr:spPr>
        <a:xfrm>
          <a:off x="7810500" y="163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18226</xdr:rowOff>
    </xdr:from>
    <xdr:ext cx="599010" cy="259045"/>
    <xdr:sp macro="" textlink="">
      <xdr:nvSpPr>
        <xdr:cNvPr id="483" name="テキスト ボックス 482"/>
        <xdr:cNvSpPr txBox="1"/>
      </xdr:nvSpPr>
      <xdr:spPr>
        <a:xfrm>
          <a:off x="7561795" y="161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121019</xdr:rowOff>
    </xdr:from>
    <xdr:to>
      <xdr:col>36</xdr:col>
      <xdr:colOff>165100</xdr:colOff>
      <xdr:row>96</xdr:row>
      <xdr:rowOff>51169</xdr:rowOff>
    </xdr:to>
    <xdr:sp macro="" textlink="">
      <xdr:nvSpPr>
        <xdr:cNvPr id="484" name="楕円 483"/>
        <xdr:cNvSpPr/>
      </xdr:nvSpPr>
      <xdr:spPr>
        <a:xfrm>
          <a:off x="6921500" y="164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67696</xdr:rowOff>
    </xdr:from>
    <xdr:ext cx="599010" cy="259045"/>
    <xdr:sp macro="" textlink="">
      <xdr:nvSpPr>
        <xdr:cNvPr id="485" name="テキスト ボックス 484"/>
        <xdr:cNvSpPr txBox="1"/>
      </xdr:nvSpPr>
      <xdr:spPr>
        <a:xfrm>
          <a:off x="6672795" y="1618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51215</xdr:rowOff>
    </xdr:from>
    <xdr:to>
      <xdr:col>85</xdr:col>
      <xdr:colOff>126364</xdr:colOff>
      <xdr:row>39</xdr:row>
      <xdr:rowOff>112366</xdr:rowOff>
    </xdr:to>
    <xdr:cxnSp macro="">
      <xdr:nvCxnSpPr>
        <xdr:cNvPr id="512" name="直線コネクタ 511"/>
        <xdr:cNvCxnSpPr/>
      </xdr:nvCxnSpPr>
      <xdr:spPr>
        <a:xfrm flipV="1">
          <a:off x="16317595" y="5537615"/>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116193</xdr:rowOff>
    </xdr:from>
    <xdr:ext cx="534377" cy="259045"/>
    <xdr:sp macro="" textlink="">
      <xdr:nvSpPr>
        <xdr:cNvPr id="513" name="消防費最小値テキスト"/>
        <xdr:cNvSpPr txBox="1"/>
      </xdr:nvSpPr>
      <xdr:spPr>
        <a:xfrm>
          <a:off x="16370300" y="68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112366</xdr:rowOff>
    </xdr:from>
    <xdr:to>
      <xdr:col>86</xdr:col>
      <xdr:colOff>25400</xdr:colOff>
      <xdr:row>39</xdr:row>
      <xdr:rowOff>112366</xdr:rowOff>
    </xdr:to>
    <xdr:cxnSp macro="">
      <xdr:nvCxnSpPr>
        <xdr:cNvPr id="514" name="直線コネクタ 513"/>
        <xdr:cNvCxnSpPr/>
      </xdr:nvCxnSpPr>
      <xdr:spPr>
        <a:xfrm>
          <a:off x="16230600" y="679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169342</xdr:rowOff>
    </xdr:from>
    <xdr:ext cx="534377" cy="259045"/>
    <xdr:sp macro="" textlink="">
      <xdr:nvSpPr>
        <xdr:cNvPr id="515" name="消防費最大値テキスト"/>
        <xdr:cNvSpPr txBox="1"/>
      </xdr:nvSpPr>
      <xdr:spPr>
        <a:xfrm>
          <a:off x="16370300" y="53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51215</xdr:rowOff>
    </xdr:from>
    <xdr:to>
      <xdr:col>86</xdr:col>
      <xdr:colOff>25400</xdr:colOff>
      <xdr:row>32</xdr:row>
      <xdr:rowOff>51215</xdr:rowOff>
    </xdr:to>
    <xdr:cxnSp macro="">
      <xdr:nvCxnSpPr>
        <xdr:cNvPr id="516" name="直線コネクタ 515"/>
        <xdr:cNvCxnSpPr/>
      </xdr:nvCxnSpPr>
      <xdr:spPr>
        <a:xfrm>
          <a:off x="16230600" y="553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74810</xdr:rowOff>
    </xdr:from>
    <xdr:to>
      <xdr:col>85</xdr:col>
      <xdr:colOff>127000</xdr:colOff>
      <xdr:row>38</xdr:row>
      <xdr:rowOff>135928</xdr:rowOff>
    </xdr:to>
    <xdr:cxnSp macro="">
      <xdr:nvCxnSpPr>
        <xdr:cNvPr id="517" name="直線コネクタ 516"/>
        <xdr:cNvCxnSpPr/>
      </xdr:nvCxnSpPr>
      <xdr:spPr>
        <a:xfrm flipV="1">
          <a:off x="15481300" y="6589910"/>
          <a:ext cx="8382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69649</xdr:rowOff>
    </xdr:from>
    <xdr:ext cx="534377" cy="259045"/>
    <xdr:sp macro="" textlink="">
      <xdr:nvSpPr>
        <xdr:cNvPr id="518" name="消防費平均値テキスト"/>
        <xdr:cNvSpPr txBox="1"/>
      </xdr:nvSpPr>
      <xdr:spPr>
        <a:xfrm>
          <a:off x="16370300" y="6241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46772</xdr:rowOff>
    </xdr:from>
    <xdr:to>
      <xdr:col>85</xdr:col>
      <xdr:colOff>177800</xdr:colOff>
      <xdr:row>37</xdr:row>
      <xdr:rowOff>148372</xdr:rowOff>
    </xdr:to>
    <xdr:sp macro="" textlink="">
      <xdr:nvSpPr>
        <xdr:cNvPr id="519" name="フローチャート: 判断 518"/>
        <xdr:cNvSpPr/>
      </xdr:nvSpPr>
      <xdr:spPr>
        <a:xfrm>
          <a:off x="162687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63658</xdr:rowOff>
    </xdr:from>
    <xdr:to>
      <xdr:col>81</xdr:col>
      <xdr:colOff>50800</xdr:colOff>
      <xdr:row>38</xdr:row>
      <xdr:rowOff>135928</xdr:rowOff>
    </xdr:to>
    <xdr:cxnSp macro="">
      <xdr:nvCxnSpPr>
        <xdr:cNvPr id="520" name="直線コネクタ 519"/>
        <xdr:cNvCxnSpPr/>
      </xdr:nvCxnSpPr>
      <xdr:spPr>
        <a:xfrm>
          <a:off x="14592300" y="6578758"/>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8155</xdr:rowOff>
    </xdr:from>
    <xdr:to>
      <xdr:col>81</xdr:col>
      <xdr:colOff>101600</xdr:colOff>
      <xdr:row>37</xdr:row>
      <xdr:rowOff>109755</xdr:rowOff>
    </xdr:to>
    <xdr:sp macro="" textlink="">
      <xdr:nvSpPr>
        <xdr:cNvPr id="521" name="フローチャート: 判断 520"/>
        <xdr:cNvSpPr/>
      </xdr:nvSpPr>
      <xdr:spPr>
        <a:xfrm>
          <a:off x="15430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126282</xdr:rowOff>
    </xdr:from>
    <xdr:ext cx="534377" cy="259045"/>
    <xdr:sp macro="" textlink="">
      <xdr:nvSpPr>
        <xdr:cNvPr id="522" name="テキスト ボックス 521"/>
        <xdr:cNvSpPr txBox="1"/>
      </xdr:nvSpPr>
      <xdr:spPr>
        <a:xfrm>
          <a:off x="15214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53599</xdr:rowOff>
    </xdr:from>
    <xdr:to>
      <xdr:col>76</xdr:col>
      <xdr:colOff>114300</xdr:colOff>
      <xdr:row>38</xdr:row>
      <xdr:rowOff>63658</xdr:rowOff>
    </xdr:to>
    <xdr:cxnSp macro="">
      <xdr:nvCxnSpPr>
        <xdr:cNvPr id="523" name="直線コネクタ 522"/>
        <xdr:cNvCxnSpPr/>
      </xdr:nvCxnSpPr>
      <xdr:spPr>
        <a:xfrm>
          <a:off x="13703300" y="5368549"/>
          <a:ext cx="889000" cy="12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139714</xdr:rowOff>
    </xdr:from>
    <xdr:to>
      <xdr:col>76</xdr:col>
      <xdr:colOff>165100</xdr:colOff>
      <xdr:row>37</xdr:row>
      <xdr:rowOff>69864</xdr:rowOff>
    </xdr:to>
    <xdr:sp macro="" textlink="">
      <xdr:nvSpPr>
        <xdr:cNvPr id="524" name="フローチャート: 判断 523"/>
        <xdr:cNvSpPr/>
      </xdr:nvSpPr>
      <xdr:spPr>
        <a:xfrm>
          <a:off x="14541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86391</xdr:rowOff>
    </xdr:from>
    <xdr:ext cx="534377" cy="259045"/>
    <xdr:sp macro="" textlink="">
      <xdr:nvSpPr>
        <xdr:cNvPr id="525" name="テキスト ボックス 524"/>
        <xdr:cNvSpPr txBox="1"/>
      </xdr:nvSpPr>
      <xdr:spPr>
        <a:xfrm>
          <a:off x="14325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53599</xdr:rowOff>
    </xdr:from>
    <xdr:to>
      <xdr:col>71</xdr:col>
      <xdr:colOff>177800</xdr:colOff>
      <xdr:row>38</xdr:row>
      <xdr:rowOff>70190</xdr:rowOff>
    </xdr:to>
    <xdr:cxnSp macro="">
      <xdr:nvCxnSpPr>
        <xdr:cNvPr id="526" name="直線コネクタ 525"/>
        <xdr:cNvCxnSpPr/>
      </xdr:nvCxnSpPr>
      <xdr:spPr>
        <a:xfrm flipV="1">
          <a:off x="12814300" y="5368549"/>
          <a:ext cx="889000" cy="12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114046</xdr:rowOff>
    </xdr:from>
    <xdr:to>
      <xdr:col>72</xdr:col>
      <xdr:colOff>38100</xdr:colOff>
      <xdr:row>37</xdr:row>
      <xdr:rowOff>44196</xdr:rowOff>
    </xdr:to>
    <xdr:sp macro="" textlink="">
      <xdr:nvSpPr>
        <xdr:cNvPr id="527" name="フローチャート: 判断 526"/>
        <xdr:cNvSpPr/>
      </xdr:nvSpPr>
      <xdr:spPr>
        <a:xfrm>
          <a:off x="13652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35323</xdr:rowOff>
    </xdr:from>
    <xdr:ext cx="534377" cy="259045"/>
    <xdr:sp macro="" textlink="">
      <xdr:nvSpPr>
        <xdr:cNvPr id="528" name="テキスト ボックス 527"/>
        <xdr:cNvSpPr txBox="1"/>
      </xdr:nvSpPr>
      <xdr:spPr>
        <a:xfrm>
          <a:off x="13436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96231</xdr:rowOff>
    </xdr:from>
    <xdr:to>
      <xdr:col>67</xdr:col>
      <xdr:colOff>101600</xdr:colOff>
      <xdr:row>38</xdr:row>
      <xdr:rowOff>26381</xdr:rowOff>
    </xdr:to>
    <xdr:sp macro="" textlink="">
      <xdr:nvSpPr>
        <xdr:cNvPr id="529" name="フローチャート: 判断 528"/>
        <xdr:cNvSpPr/>
      </xdr:nvSpPr>
      <xdr:spPr>
        <a:xfrm>
          <a:off x="12763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42908</xdr:rowOff>
    </xdr:from>
    <xdr:ext cx="534377" cy="259045"/>
    <xdr:sp macro="" textlink="">
      <xdr:nvSpPr>
        <xdr:cNvPr id="530" name="テキスト ボックス 529"/>
        <xdr:cNvSpPr txBox="1"/>
      </xdr:nvSpPr>
      <xdr:spPr>
        <a:xfrm>
          <a:off x="12547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24010</xdr:rowOff>
    </xdr:from>
    <xdr:to>
      <xdr:col>85</xdr:col>
      <xdr:colOff>177800</xdr:colOff>
      <xdr:row>38</xdr:row>
      <xdr:rowOff>125610</xdr:rowOff>
    </xdr:to>
    <xdr:sp macro="" textlink="">
      <xdr:nvSpPr>
        <xdr:cNvPr id="536" name="楕円 535"/>
        <xdr:cNvSpPr/>
      </xdr:nvSpPr>
      <xdr:spPr>
        <a:xfrm>
          <a:off x="16268700" y="65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2437</xdr:rowOff>
    </xdr:from>
    <xdr:ext cx="534377" cy="259045"/>
    <xdr:sp macro="" textlink="">
      <xdr:nvSpPr>
        <xdr:cNvPr id="537" name="消防費該当値テキスト"/>
        <xdr:cNvSpPr txBox="1"/>
      </xdr:nvSpPr>
      <xdr:spPr>
        <a:xfrm>
          <a:off x="16370300" y="65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85128</xdr:rowOff>
    </xdr:from>
    <xdr:to>
      <xdr:col>81</xdr:col>
      <xdr:colOff>101600</xdr:colOff>
      <xdr:row>39</xdr:row>
      <xdr:rowOff>15278</xdr:rowOff>
    </xdr:to>
    <xdr:sp macro="" textlink="">
      <xdr:nvSpPr>
        <xdr:cNvPr id="538" name="楕円 537"/>
        <xdr:cNvSpPr/>
      </xdr:nvSpPr>
      <xdr:spPr>
        <a:xfrm>
          <a:off x="15430500" y="66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6405</xdr:rowOff>
    </xdr:from>
    <xdr:ext cx="534377" cy="259045"/>
    <xdr:sp macro="" textlink="">
      <xdr:nvSpPr>
        <xdr:cNvPr id="539" name="テキスト ボックス 538"/>
        <xdr:cNvSpPr txBox="1"/>
      </xdr:nvSpPr>
      <xdr:spPr>
        <a:xfrm>
          <a:off x="15214111" y="66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12858</xdr:rowOff>
    </xdr:from>
    <xdr:to>
      <xdr:col>76</xdr:col>
      <xdr:colOff>165100</xdr:colOff>
      <xdr:row>38</xdr:row>
      <xdr:rowOff>114458</xdr:rowOff>
    </xdr:to>
    <xdr:sp macro="" textlink="">
      <xdr:nvSpPr>
        <xdr:cNvPr id="540" name="楕円 539"/>
        <xdr:cNvSpPr/>
      </xdr:nvSpPr>
      <xdr:spPr>
        <a:xfrm>
          <a:off x="14541500" y="65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105585</xdr:rowOff>
    </xdr:from>
    <xdr:ext cx="534377" cy="259045"/>
    <xdr:sp macro="" textlink="">
      <xdr:nvSpPr>
        <xdr:cNvPr id="541" name="テキスト ボックス 540"/>
        <xdr:cNvSpPr txBox="1"/>
      </xdr:nvSpPr>
      <xdr:spPr>
        <a:xfrm>
          <a:off x="14325111" y="66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2799</xdr:rowOff>
    </xdr:from>
    <xdr:to>
      <xdr:col>72</xdr:col>
      <xdr:colOff>38100</xdr:colOff>
      <xdr:row>31</xdr:row>
      <xdr:rowOff>104399</xdr:rowOff>
    </xdr:to>
    <xdr:sp macro="" textlink="">
      <xdr:nvSpPr>
        <xdr:cNvPr id="542" name="楕円 541"/>
        <xdr:cNvSpPr/>
      </xdr:nvSpPr>
      <xdr:spPr>
        <a:xfrm>
          <a:off x="13652500" y="53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120926</xdr:rowOff>
    </xdr:from>
    <xdr:ext cx="599010" cy="259045"/>
    <xdr:sp macro="" textlink="">
      <xdr:nvSpPr>
        <xdr:cNvPr id="543" name="テキスト ボックス 542"/>
        <xdr:cNvSpPr txBox="1"/>
      </xdr:nvSpPr>
      <xdr:spPr>
        <a:xfrm>
          <a:off x="13403795" y="509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19390</xdr:rowOff>
    </xdr:from>
    <xdr:to>
      <xdr:col>67</xdr:col>
      <xdr:colOff>101600</xdr:colOff>
      <xdr:row>38</xdr:row>
      <xdr:rowOff>120990</xdr:rowOff>
    </xdr:to>
    <xdr:sp macro="" textlink="">
      <xdr:nvSpPr>
        <xdr:cNvPr id="544" name="楕円 543"/>
        <xdr:cNvSpPr/>
      </xdr:nvSpPr>
      <xdr:spPr>
        <a:xfrm>
          <a:off x="12763500" y="65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112117</xdr:rowOff>
    </xdr:from>
    <xdr:ext cx="534377" cy="259045"/>
    <xdr:sp macro="" textlink="">
      <xdr:nvSpPr>
        <xdr:cNvPr id="545" name="テキスト ボックス 544"/>
        <xdr:cNvSpPr txBox="1"/>
      </xdr:nvSpPr>
      <xdr:spPr>
        <a:xfrm>
          <a:off x="12547111" y="66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9" name="テキスト ボックス 558"/>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71" name="直線コネクタ 570"/>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2"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3" name="直線コネクタ 572"/>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4"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5" name="直線コネクタ 574"/>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168980</xdr:rowOff>
    </xdr:from>
    <xdr:to>
      <xdr:col>85</xdr:col>
      <xdr:colOff>127000</xdr:colOff>
      <xdr:row>57</xdr:row>
      <xdr:rowOff>170859</xdr:rowOff>
    </xdr:to>
    <xdr:cxnSp macro="">
      <xdr:nvCxnSpPr>
        <xdr:cNvPr id="576" name="直線コネクタ 575"/>
        <xdr:cNvCxnSpPr/>
      </xdr:nvCxnSpPr>
      <xdr:spPr>
        <a:xfrm flipV="1">
          <a:off x="15481300" y="9941630"/>
          <a:ext cx="8382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7"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8" name="フローチャート: 判断 577"/>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129187</xdr:rowOff>
    </xdr:from>
    <xdr:to>
      <xdr:col>81</xdr:col>
      <xdr:colOff>50800</xdr:colOff>
      <xdr:row>57</xdr:row>
      <xdr:rowOff>170859</xdr:rowOff>
    </xdr:to>
    <xdr:cxnSp macro="">
      <xdr:nvCxnSpPr>
        <xdr:cNvPr id="579" name="直線コネクタ 578"/>
        <xdr:cNvCxnSpPr/>
      </xdr:nvCxnSpPr>
      <xdr:spPr>
        <a:xfrm>
          <a:off x="14592300" y="9901837"/>
          <a:ext cx="889000" cy="4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80" name="フローチャート: 判断 579"/>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81" name="テキスト ボックス 580"/>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129187</xdr:rowOff>
    </xdr:from>
    <xdr:to>
      <xdr:col>76</xdr:col>
      <xdr:colOff>114300</xdr:colOff>
      <xdr:row>57</xdr:row>
      <xdr:rowOff>164245</xdr:rowOff>
    </xdr:to>
    <xdr:cxnSp macro="">
      <xdr:nvCxnSpPr>
        <xdr:cNvPr id="582" name="直線コネクタ 581"/>
        <xdr:cNvCxnSpPr/>
      </xdr:nvCxnSpPr>
      <xdr:spPr>
        <a:xfrm flipV="1">
          <a:off x="13703300" y="9901837"/>
          <a:ext cx="889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3" name="フローチャート: 判断 582"/>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4" name="テキスト ボックス 583"/>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30560</xdr:rowOff>
    </xdr:from>
    <xdr:to>
      <xdr:col>71</xdr:col>
      <xdr:colOff>177800</xdr:colOff>
      <xdr:row>57</xdr:row>
      <xdr:rowOff>164245</xdr:rowOff>
    </xdr:to>
    <xdr:cxnSp macro="">
      <xdr:nvCxnSpPr>
        <xdr:cNvPr id="585" name="直線コネクタ 584"/>
        <xdr:cNvCxnSpPr/>
      </xdr:nvCxnSpPr>
      <xdr:spPr>
        <a:xfrm>
          <a:off x="12814300" y="9631760"/>
          <a:ext cx="889000" cy="30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6" name="フローチャート: 判断 585"/>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7" name="テキスト ボックス 586"/>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8" name="フローチャート: 判断 587"/>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9" name="テキスト ボックス 588"/>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118180</xdr:rowOff>
    </xdr:from>
    <xdr:to>
      <xdr:col>85</xdr:col>
      <xdr:colOff>177800</xdr:colOff>
      <xdr:row>58</xdr:row>
      <xdr:rowOff>48330</xdr:rowOff>
    </xdr:to>
    <xdr:sp macro="" textlink="">
      <xdr:nvSpPr>
        <xdr:cNvPr id="595" name="楕円 594"/>
        <xdr:cNvSpPr/>
      </xdr:nvSpPr>
      <xdr:spPr>
        <a:xfrm>
          <a:off x="16268700" y="98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96607</xdr:rowOff>
    </xdr:from>
    <xdr:ext cx="534377" cy="259045"/>
    <xdr:sp macro="" textlink="">
      <xdr:nvSpPr>
        <xdr:cNvPr id="596" name="教育費該当値テキスト"/>
        <xdr:cNvSpPr txBox="1"/>
      </xdr:nvSpPr>
      <xdr:spPr>
        <a:xfrm>
          <a:off x="16370300" y="98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120059</xdr:rowOff>
    </xdr:from>
    <xdr:to>
      <xdr:col>81</xdr:col>
      <xdr:colOff>101600</xdr:colOff>
      <xdr:row>58</xdr:row>
      <xdr:rowOff>50209</xdr:rowOff>
    </xdr:to>
    <xdr:sp macro="" textlink="">
      <xdr:nvSpPr>
        <xdr:cNvPr id="597" name="楕円 596"/>
        <xdr:cNvSpPr/>
      </xdr:nvSpPr>
      <xdr:spPr>
        <a:xfrm>
          <a:off x="15430500" y="98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41336</xdr:rowOff>
    </xdr:from>
    <xdr:ext cx="534377" cy="259045"/>
    <xdr:sp macro="" textlink="">
      <xdr:nvSpPr>
        <xdr:cNvPr id="598" name="テキスト ボックス 597"/>
        <xdr:cNvSpPr txBox="1"/>
      </xdr:nvSpPr>
      <xdr:spPr>
        <a:xfrm>
          <a:off x="15214111" y="99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78387</xdr:rowOff>
    </xdr:from>
    <xdr:to>
      <xdr:col>76</xdr:col>
      <xdr:colOff>165100</xdr:colOff>
      <xdr:row>58</xdr:row>
      <xdr:rowOff>8537</xdr:rowOff>
    </xdr:to>
    <xdr:sp macro="" textlink="">
      <xdr:nvSpPr>
        <xdr:cNvPr id="599" name="楕円 598"/>
        <xdr:cNvSpPr/>
      </xdr:nvSpPr>
      <xdr:spPr>
        <a:xfrm>
          <a:off x="14541500" y="98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25064</xdr:rowOff>
    </xdr:from>
    <xdr:ext cx="534377" cy="259045"/>
    <xdr:sp macro="" textlink="">
      <xdr:nvSpPr>
        <xdr:cNvPr id="600" name="テキスト ボックス 599"/>
        <xdr:cNvSpPr txBox="1"/>
      </xdr:nvSpPr>
      <xdr:spPr>
        <a:xfrm>
          <a:off x="14325111" y="96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113445</xdr:rowOff>
    </xdr:from>
    <xdr:to>
      <xdr:col>72</xdr:col>
      <xdr:colOff>38100</xdr:colOff>
      <xdr:row>58</xdr:row>
      <xdr:rowOff>43595</xdr:rowOff>
    </xdr:to>
    <xdr:sp macro="" textlink="">
      <xdr:nvSpPr>
        <xdr:cNvPr id="601" name="楕円 600"/>
        <xdr:cNvSpPr/>
      </xdr:nvSpPr>
      <xdr:spPr>
        <a:xfrm>
          <a:off x="13652500" y="98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34722</xdr:rowOff>
    </xdr:from>
    <xdr:ext cx="534377" cy="259045"/>
    <xdr:sp macro="" textlink="">
      <xdr:nvSpPr>
        <xdr:cNvPr id="602" name="テキスト ボックス 601"/>
        <xdr:cNvSpPr txBox="1"/>
      </xdr:nvSpPr>
      <xdr:spPr>
        <a:xfrm>
          <a:off x="13436111" y="997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151210</xdr:rowOff>
    </xdr:from>
    <xdr:to>
      <xdr:col>67</xdr:col>
      <xdr:colOff>101600</xdr:colOff>
      <xdr:row>56</xdr:row>
      <xdr:rowOff>81360</xdr:rowOff>
    </xdr:to>
    <xdr:sp macro="" textlink="">
      <xdr:nvSpPr>
        <xdr:cNvPr id="603" name="楕円 602"/>
        <xdr:cNvSpPr/>
      </xdr:nvSpPr>
      <xdr:spPr>
        <a:xfrm>
          <a:off x="12763500" y="95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97887</xdr:rowOff>
    </xdr:from>
    <xdr:ext cx="599010" cy="259045"/>
    <xdr:sp macro="" textlink="">
      <xdr:nvSpPr>
        <xdr:cNvPr id="604" name="テキスト ボックス 603"/>
        <xdr:cNvSpPr txBox="1"/>
      </xdr:nvSpPr>
      <xdr:spPr>
        <a:xfrm>
          <a:off x="12514795" y="935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6" name="直線コネクタ 625"/>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7"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9"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30" name="直線コネクタ 629"/>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124087</xdr:rowOff>
    </xdr:from>
    <xdr:to>
      <xdr:col>85</xdr:col>
      <xdr:colOff>127000</xdr:colOff>
      <xdr:row>78</xdr:row>
      <xdr:rowOff>125611</xdr:rowOff>
    </xdr:to>
    <xdr:cxnSp macro="">
      <xdr:nvCxnSpPr>
        <xdr:cNvPr id="631" name="直線コネクタ 630"/>
        <xdr:cNvCxnSpPr/>
      </xdr:nvCxnSpPr>
      <xdr:spPr>
        <a:xfrm flipV="1">
          <a:off x="15481300" y="134971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2"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3" name="フローチャート: 判断 632"/>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125611</xdr:rowOff>
    </xdr:from>
    <xdr:to>
      <xdr:col>81</xdr:col>
      <xdr:colOff>50800</xdr:colOff>
      <xdr:row>78</xdr:row>
      <xdr:rowOff>139700</xdr:rowOff>
    </xdr:to>
    <xdr:cxnSp macro="">
      <xdr:nvCxnSpPr>
        <xdr:cNvPr id="634" name="直線コネクタ 633"/>
        <xdr:cNvCxnSpPr/>
      </xdr:nvCxnSpPr>
      <xdr:spPr>
        <a:xfrm flipV="1">
          <a:off x="14592300" y="13498711"/>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5" name="フローチャート: 判断 634"/>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6" name="テキスト ボックス 635"/>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137065</xdr:rowOff>
    </xdr:from>
    <xdr:to>
      <xdr:col>76</xdr:col>
      <xdr:colOff>114300</xdr:colOff>
      <xdr:row>78</xdr:row>
      <xdr:rowOff>139700</xdr:rowOff>
    </xdr:to>
    <xdr:cxnSp macro="">
      <xdr:nvCxnSpPr>
        <xdr:cNvPr id="637" name="直線コネクタ 636"/>
        <xdr:cNvCxnSpPr/>
      </xdr:nvCxnSpPr>
      <xdr:spPr>
        <a:xfrm>
          <a:off x="13703300" y="1351016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8" name="フローチャート: 判断 637"/>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9" name="テキスト ボックス 638"/>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137065</xdr:rowOff>
    </xdr:from>
    <xdr:to>
      <xdr:col>71</xdr:col>
      <xdr:colOff>177800</xdr:colOff>
      <xdr:row>78</xdr:row>
      <xdr:rowOff>139700</xdr:rowOff>
    </xdr:to>
    <xdr:cxnSp macro="">
      <xdr:nvCxnSpPr>
        <xdr:cNvPr id="640" name="直線コネクタ 639"/>
        <xdr:cNvCxnSpPr/>
      </xdr:nvCxnSpPr>
      <xdr:spPr>
        <a:xfrm flipV="1">
          <a:off x="12814300" y="1351016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41" name="フローチャート: 判断 640"/>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2" name="テキスト ボックス 641"/>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3" name="フローチャート: 判断 642"/>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4" name="テキスト ボックス 643"/>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73287</xdr:rowOff>
    </xdr:from>
    <xdr:to>
      <xdr:col>85</xdr:col>
      <xdr:colOff>177800</xdr:colOff>
      <xdr:row>79</xdr:row>
      <xdr:rowOff>3437</xdr:rowOff>
    </xdr:to>
    <xdr:sp macro="" textlink="">
      <xdr:nvSpPr>
        <xdr:cNvPr id="650" name="楕円 649"/>
        <xdr:cNvSpPr/>
      </xdr:nvSpPr>
      <xdr:spPr>
        <a:xfrm>
          <a:off x="16268700" y="134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51"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74811</xdr:rowOff>
    </xdr:from>
    <xdr:to>
      <xdr:col>81</xdr:col>
      <xdr:colOff>101600</xdr:colOff>
      <xdr:row>79</xdr:row>
      <xdr:rowOff>4961</xdr:rowOff>
    </xdr:to>
    <xdr:sp macro="" textlink="">
      <xdr:nvSpPr>
        <xdr:cNvPr id="652" name="楕円 651"/>
        <xdr:cNvSpPr/>
      </xdr:nvSpPr>
      <xdr:spPr>
        <a:xfrm>
          <a:off x="15430500" y="134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167538</xdr:rowOff>
    </xdr:from>
    <xdr:ext cx="469744" cy="259045"/>
    <xdr:sp macro="" textlink="">
      <xdr:nvSpPr>
        <xdr:cNvPr id="653" name="テキスト ボックス 652"/>
        <xdr:cNvSpPr txBox="1"/>
      </xdr:nvSpPr>
      <xdr:spPr>
        <a:xfrm>
          <a:off x="15246428" y="1354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86265</xdr:rowOff>
    </xdr:from>
    <xdr:to>
      <xdr:col>72</xdr:col>
      <xdr:colOff>38100</xdr:colOff>
      <xdr:row>79</xdr:row>
      <xdr:rowOff>16415</xdr:rowOff>
    </xdr:to>
    <xdr:sp macro="" textlink="">
      <xdr:nvSpPr>
        <xdr:cNvPr id="656" name="楕円 655"/>
        <xdr:cNvSpPr/>
      </xdr:nvSpPr>
      <xdr:spPr>
        <a:xfrm>
          <a:off x="13652500" y="134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7542</xdr:rowOff>
    </xdr:from>
    <xdr:ext cx="469744" cy="259045"/>
    <xdr:sp macro="" textlink="">
      <xdr:nvSpPr>
        <xdr:cNvPr id="657" name="テキスト ボックス 656"/>
        <xdr:cNvSpPr txBox="1"/>
      </xdr:nvSpPr>
      <xdr:spPr>
        <a:xfrm>
          <a:off x="13468428" y="135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81" name="直線コネクタ 680"/>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2"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3" name="直線コネクタ 682"/>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4"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5" name="直線コネクタ 684"/>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42526</xdr:rowOff>
    </xdr:from>
    <xdr:to>
      <xdr:col>85</xdr:col>
      <xdr:colOff>127000</xdr:colOff>
      <xdr:row>96</xdr:row>
      <xdr:rowOff>144044</xdr:rowOff>
    </xdr:to>
    <xdr:cxnSp macro="">
      <xdr:nvCxnSpPr>
        <xdr:cNvPr id="686" name="直線コネクタ 685"/>
        <xdr:cNvCxnSpPr/>
      </xdr:nvCxnSpPr>
      <xdr:spPr>
        <a:xfrm flipV="1">
          <a:off x="15481300" y="16501726"/>
          <a:ext cx="8382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7"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8" name="フローチャート: 判断 687"/>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144044</xdr:rowOff>
    </xdr:from>
    <xdr:to>
      <xdr:col>81</xdr:col>
      <xdr:colOff>50800</xdr:colOff>
      <xdr:row>96</xdr:row>
      <xdr:rowOff>155057</xdr:rowOff>
    </xdr:to>
    <xdr:cxnSp macro="">
      <xdr:nvCxnSpPr>
        <xdr:cNvPr id="689" name="直線コネクタ 688"/>
        <xdr:cNvCxnSpPr/>
      </xdr:nvCxnSpPr>
      <xdr:spPr>
        <a:xfrm flipV="1">
          <a:off x="14592300" y="16603244"/>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90" name="フローチャート: 判断 689"/>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91" name="テキスト ボックス 690"/>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132321</xdr:rowOff>
    </xdr:from>
    <xdr:to>
      <xdr:col>76</xdr:col>
      <xdr:colOff>114300</xdr:colOff>
      <xdr:row>96</xdr:row>
      <xdr:rowOff>155057</xdr:rowOff>
    </xdr:to>
    <xdr:cxnSp macro="">
      <xdr:nvCxnSpPr>
        <xdr:cNvPr id="692" name="直線コネクタ 691"/>
        <xdr:cNvCxnSpPr/>
      </xdr:nvCxnSpPr>
      <xdr:spPr>
        <a:xfrm>
          <a:off x="13703300" y="16591521"/>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3" name="フローチャート: 判断 692"/>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4" name="テキスト ボックス 693"/>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132321</xdr:rowOff>
    </xdr:from>
    <xdr:to>
      <xdr:col>71</xdr:col>
      <xdr:colOff>177800</xdr:colOff>
      <xdr:row>96</xdr:row>
      <xdr:rowOff>161275</xdr:rowOff>
    </xdr:to>
    <xdr:cxnSp macro="">
      <xdr:nvCxnSpPr>
        <xdr:cNvPr id="695" name="直線コネクタ 694"/>
        <xdr:cNvCxnSpPr/>
      </xdr:nvCxnSpPr>
      <xdr:spPr>
        <a:xfrm flipV="1">
          <a:off x="12814300" y="1659152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6" name="フローチャート: 判断 695"/>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7" name="テキスト ボックス 696"/>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8" name="フローチャート: 判断 697"/>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9" name="テキスト ボックス 698"/>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163176</xdr:rowOff>
    </xdr:from>
    <xdr:to>
      <xdr:col>85</xdr:col>
      <xdr:colOff>177800</xdr:colOff>
      <xdr:row>96</xdr:row>
      <xdr:rowOff>93326</xdr:rowOff>
    </xdr:to>
    <xdr:sp macro="" textlink="">
      <xdr:nvSpPr>
        <xdr:cNvPr id="705" name="楕円 704"/>
        <xdr:cNvSpPr/>
      </xdr:nvSpPr>
      <xdr:spPr>
        <a:xfrm>
          <a:off x="16268700" y="164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141603</xdr:rowOff>
    </xdr:from>
    <xdr:ext cx="534377" cy="259045"/>
    <xdr:sp macro="" textlink="">
      <xdr:nvSpPr>
        <xdr:cNvPr id="706" name="公債費該当値テキスト"/>
        <xdr:cNvSpPr txBox="1"/>
      </xdr:nvSpPr>
      <xdr:spPr>
        <a:xfrm>
          <a:off x="16370300" y="164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93244</xdr:rowOff>
    </xdr:from>
    <xdr:to>
      <xdr:col>81</xdr:col>
      <xdr:colOff>101600</xdr:colOff>
      <xdr:row>97</xdr:row>
      <xdr:rowOff>23394</xdr:rowOff>
    </xdr:to>
    <xdr:sp macro="" textlink="">
      <xdr:nvSpPr>
        <xdr:cNvPr id="707" name="楕円 706"/>
        <xdr:cNvSpPr/>
      </xdr:nvSpPr>
      <xdr:spPr>
        <a:xfrm>
          <a:off x="15430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14521</xdr:rowOff>
    </xdr:from>
    <xdr:ext cx="534377" cy="259045"/>
    <xdr:sp macro="" textlink="">
      <xdr:nvSpPr>
        <xdr:cNvPr id="708" name="テキスト ボックス 707"/>
        <xdr:cNvSpPr txBox="1"/>
      </xdr:nvSpPr>
      <xdr:spPr>
        <a:xfrm>
          <a:off x="15214111" y="166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104257</xdr:rowOff>
    </xdr:from>
    <xdr:to>
      <xdr:col>76</xdr:col>
      <xdr:colOff>165100</xdr:colOff>
      <xdr:row>97</xdr:row>
      <xdr:rowOff>34407</xdr:rowOff>
    </xdr:to>
    <xdr:sp macro="" textlink="">
      <xdr:nvSpPr>
        <xdr:cNvPr id="709" name="楕円 708"/>
        <xdr:cNvSpPr/>
      </xdr:nvSpPr>
      <xdr:spPr>
        <a:xfrm>
          <a:off x="14541500" y="165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25534</xdr:rowOff>
    </xdr:from>
    <xdr:ext cx="534377" cy="259045"/>
    <xdr:sp macro="" textlink="">
      <xdr:nvSpPr>
        <xdr:cNvPr id="710" name="テキスト ボックス 709"/>
        <xdr:cNvSpPr txBox="1"/>
      </xdr:nvSpPr>
      <xdr:spPr>
        <a:xfrm>
          <a:off x="14325111" y="166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81521</xdr:rowOff>
    </xdr:from>
    <xdr:to>
      <xdr:col>72</xdr:col>
      <xdr:colOff>38100</xdr:colOff>
      <xdr:row>97</xdr:row>
      <xdr:rowOff>11671</xdr:rowOff>
    </xdr:to>
    <xdr:sp macro="" textlink="">
      <xdr:nvSpPr>
        <xdr:cNvPr id="711" name="楕円 710"/>
        <xdr:cNvSpPr/>
      </xdr:nvSpPr>
      <xdr:spPr>
        <a:xfrm>
          <a:off x="13652500" y="165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2798</xdr:rowOff>
    </xdr:from>
    <xdr:ext cx="534377" cy="259045"/>
    <xdr:sp macro="" textlink="">
      <xdr:nvSpPr>
        <xdr:cNvPr id="712" name="テキスト ボックス 711"/>
        <xdr:cNvSpPr txBox="1"/>
      </xdr:nvSpPr>
      <xdr:spPr>
        <a:xfrm>
          <a:off x="13436111" y="166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110475</xdr:rowOff>
    </xdr:from>
    <xdr:to>
      <xdr:col>67</xdr:col>
      <xdr:colOff>101600</xdr:colOff>
      <xdr:row>97</xdr:row>
      <xdr:rowOff>40625</xdr:rowOff>
    </xdr:to>
    <xdr:sp macro="" textlink="">
      <xdr:nvSpPr>
        <xdr:cNvPr id="713" name="楕円 712"/>
        <xdr:cNvSpPr/>
      </xdr:nvSpPr>
      <xdr:spPr>
        <a:xfrm>
          <a:off x="12763500" y="1656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31752</xdr:rowOff>
    </xdr:from>
    <xdr:ext cx="534377" cy="259045"/>
    <xdr:sp macro="" textlink="">
      <xdr:nvSpPr>
        <xdr:cNvPr id="714" name="テキスト ボックス 713"/>
        <xdr:cNvSpPr txBox="1"/>
      </xdr:nvSpPr>
      <xdr:spPr>
        <a:xfrm>
          <a:off x="12547111" y="1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40" name="直線コネクタ 739"/>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41"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3"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4" name="直線コネクタ 743"/>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6"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7" name="フローチャート: 判断 746"/>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9" name="フローチャート: 判断 748"/>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50" name="テキスト ボックス 749"/>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2" name="フローチャート: 判断 751"/>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3" name="テキスト ボックス 752"/>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5" name="フローチャート: 判断 754"/>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6" name="テキスト ボックス 755"/>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7" name="フローチャート: 判断 756"/>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8" name="テキスト ボックス 757"/>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5"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総務費において、平成２８年度から役場新庁舎整備事業が開始し、平成２９年度は本工事を行ったことから、類似団体内平均を大きく上回っている。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各費目それぞれ施設整備などの投資的経費の実施により、単年度で類似団体内平均を大きく上回ってる年度があるように、今後はそうした各年度に実施をした事業にかかる地方債の償還が開始され、公債費の占める割合が増えることから、各施設の管理経費にかかる物件費などのその他の経費の節減に努めるほか、総合計画などの各種計画に基づいた適正な事業の実施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横ばい状況にあるが、浄水場建設など大型事業にかかる事業費が増加することなどに備えたものであり、引き続き今後行われる予定の事業を見据えた基金の適正な管理を行い、適正規模になるように努めていく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連結実質赤字比率に係る赤字はなく、各会計とも黒字となっている。</a:t>
          </a:r>
        </a:p>
        <a:p>
          <a:r>
            <a:rPr kumimoji="1" lang="ja-JP" altLang="en-US" sz="1400">
              <a:latin typeface="ＭＳ ゴシック" pitchFamily="49" charset="-128"/>
              <a:ea typeface="ＭＳ ゴシック" pitchFamily="49" charset="-128"/>
            </a:rPr>
            <a:t>引き続き計画的に事業を執行し、財政の健全化を維持する。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41_&#24403;&#4063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66</v>
          </cell>
          <cell r="CN53">
            <v>67.599999999999994</v>
          </cell>
        </row>
        <row r="55">
          <cell r="AN55" t="str">
            <v>類似団体内平均値</v>
          </cell>
          <cell r="CF55">
            <v>0</v>
          </cell>
          <cell r="CN55">
            <v>0</v>
          </cell>
        </row>
        <row r="57">
          <cell r="CF57">
            <v>55.3</v>
          </cell>
          <cell r="CN57">
            <v>56.3</v>
          </cell>
        </row>
        <row r="72">
          <cell r="BP72" t="str">
            <v>H25</v>
          </cell>
          <cell r="BX72" t="str">
            <v>H26</v>
          </cell>
          <cell r="CF72" t="str">
            <v>H27</v>
          </cell>
          <cell r="CN72" t="str">
            <v>H28</v>
          </cell>
          <cell r="CV72" t="str">
            <v>H29</v>
          </cell>
        </row>
        <row r="73">
          <cell r="AN73" t="str">
            <v>当該団体値</v>
          </cell>
          <cell r="BP73">
            <v>3.5</v>
          </cell>
          <cell r="CV73">
            <v>37.6</v>
          </cell>
        </row>
        <row r="75">
          <cell r="BP75">
            <v>6.9</v>
          </cell>
          <cell r="BX75">
            <v>4.9000000000000004</v>
          </cell>
          <cell r="CF75">
            <v>4.4000000000000004</v>
          </cell>
          <cell r="CN75">
            <v>4.2</v>
          </cell>
          <cell r="CV75">
            <v>4.9000000000000004</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L1" workbookViewId="0">
      <selection activeCell="BB50" sqref="BB50"/>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5"/>
      <c r="AO4" s="425"/>
      <c r="AP4" s="425"/>
      <c r="AQ4" s="425"/>
      <c r="AR4" s="425"/>
      <c r="AS4" s="425"/>
      <c r="AT4" s="425"/>
      <c r="AU4" s="425"/>
      <c r="AV4" s="425"/>
      <c r="AW4" s="425"/>
      <c r="AX4" s="595"/>
      <c r="AY4" s="399" t="s">
        <v>85</v>
      </c>
      <c r="AZ4" s="400"/>
      <c r="BA4" s="400"/>
      <c r="BB4" s="400"/>
      <c r="BC4" s="400"/>
      <c r="BD4" s="400"/>
      <c r="BE4" s="400"/>
      <c r="BF4" s="400"/>
      <c r="BG4" s="400"/>
      <c r="BH4" s="400"/>
      <c r="BI4" s="400"/>
      <c r="BJ4" s="400"/>
      <c r="BK4" s="400"/>
      <c r="BL4" s="400"/>
      <c r="BM4" s="401"/>
      <c r="BN4" s="402">
        <v>6512021</v>
      </c>
      <c r="BO4" s="403"/>
      <c r="BP4" s="403"/>
      <c r="BQ4" s="403"/>
      <c r="BR4" s="403"/>
      <c r="BS4" s="403"/>
      <c r="BT4" s="403"/>
      <c r="BU4" s="404"/>
      <c r="BV4" s="402">
        <v>5846540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3.8</v>
      </c>
      <c r="CU4" s="584"/>
      <c r="CV4" s="584"/>
      <c r="CW4" s="584"/>
      <c r="CX4" s="584"/>
      <c r="CY4" s="584"/>
      <c r="CZ4" s="584"/>
      <c r="DA4" s="585"/>
      <c r="DB4" s="583">
        <v>4.7</v>
      </c>
      <c r="DC4" s="584"/>
      <c r="DD4" s="584"/>
      <c r="DE4" s="584"/>
      <c r="DF4" s="584"/>
      <c r="DG4" s="584"/>
      <c r="DH4" s="584"/>
      <c r="DI4" s="585"/>
      <c r="DJ4" s="165"/>
      <c r="DK4" s="165"/>
      <c r="DL4" s="165"/>
      <c r="DM4" s="165"/>
      <c r="DN4" s="165"/>
      <c r="DO4" s="165"/>
    </row>
    <row r="5" spans="1:119" ht="18.75" customHeight="1">
      <c r="A5" s="166"/>
      <c r="B5" s="590"/>
      <c r="C5" s="426"/>
      <c r="D5" s="426"/>
      <c r="E5" s="591"/>
      <c r="F5" s="591"/>
      <c r="G5" s="591"/>
      <c r="H5" s="591"/>
      <c r="I5" s="591"/>
      <c r="J5" s="591"/>
      <c r="K5" s="591"/>
      <c r="L5" s="591"/>
      <c r="M5" s="591"/>
      <c r="N5" s="591"/>
      <c r="O5" s="591"/>
      <c r="P5" s="591"/>
      <c r="Q5" s="591"/>
      <c r="R5" s="424"/>
      <c r="S5" s="424"/>
      <c r="T5" s="424"/>
      <c r="U5" s="424"/>
      <c r="V5" s="594"/>
      <c r="W5" s="513"/>
      <c r="X5" s="425"/>
      <c r="Y5" s="425"/>
      <c r="Z5" s="425"/>
      <c r="AA5" s="425"/>
      <c r="AB5" s="426"/>
      <c r="AC5" s="424"/>
      <c r="AD5" s="425"/>
      <c r="AE5" s="425"/>
      <c r="AF5" s="425"/>
      <c r="AG5" s="425"/>
      <c r="AH5" s="425"/>
      <c r="AI5" s="425"/>
      <c r="AJ5" s="425"/>
      <c r="AK5" s="425"/>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6390951</v>
      </c>
      <c r="BO5" s="408"/>
      <c r="BP5" s="408"/>
      <c r="BQ5" s="408"/>
      <c r="BR5" s="408"/>
      <c r="BS5" s="408"/>
      <c r="BT5" s="408"/>
      <c r="BU5" s="409"/>
      <c r="BV5" s="407">
        <v>5687590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83.7</v>
      </c>
      <c r="CU5" s="378"/>
      <c r="CV5" s="378"/>
      <c r="CW5" s="378"/>
      <c r="CX5" s="378"/>
      <c r="CY5" s="378"/>
      <c r="CZ5" s="378"/>
      <c r="DA5" s="379"/>
      <c r="DB5" s="377">
        <v>81.2</v>
      </c>
      <c r="DC5" s="378"/>
      <c r="DD5" s="378"/>
      <c r="DE5" s="378"/>
      <c r="DF5" s="378"/>
      <c r="DG5" s="378"/>
      <c r="DH5" s="378"/>
      <c r="DI5" s="379"/>
      <c r="DJ5" s="165"/>
      <c r="DK5" s="165"/>
      <c r="DL5" s="165"/>
      <c r="DM5" s="165"/>
      <c r="DN5" s="165"/>
      <c r="DO5" s="165"/>
    </row>
    <row r="6" spans="1:119" ht="18.75" customHeight="1">
      <c r="A6" s="166"/>
      <c r="B6" s="560" t="s">
        <v>91</v>
      </c>
      <c r="C6" s="423"/>
      <c r="D6" s="423"/>
      <c r="E6" s="561"/>
      <c r="F6" s="561"/>
      <c r="G6" s="561"/>
      <c r="H6" s="561"/>
      <c r="I6" s="561"/>
      <c r="J6" s="561"/>
      <c r="K6" s="561"/>
      <c r="L6" s="561" t="s">
        <v>92</v>
      </c>
      <c r="M6" s="561"/>
      <c r="N6" s="561"/>
      <c r="O6" s="561"/>
      <c r="P6" s="561"/>
      <c r="Q6" s="561"/>
      <c r="R6" s="447"/>
      <c r="S6" s="447"/>
      <c r="T6" s="447"/>
      <c r="U6" s="447"/>
      <c r="V6" s="567"/>
      <c r="W6" s="498" t="s">
        <v>93</v>
      </c>
      <c r="X6" s="422"/>
      <c r="Y6" s="422"/>
      <c r="Z6" s="422"/>
      <c r="AA6" s="422"/>
      <c r="AB6" s="423"/>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121070</v>
      </c>
      <c r="BO6" s="408"/>
      <c r="BP6" s="408"/>
      <c r="BQ6" s="408"/>
      <c r="BR6" s="408"/>
      <c r="BS6" s="408"/>
      <c r="BT6" s="408"/>
      <c r="BU6" s="409"/>
      <c r="BV6" s="407">
        <v>158950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87.3</v>
      </c>
      <c r="CU6" s="558"/>
      <c r="CV6" s="558"/>
      <c r="CW6" s="558"/>
      <c r="CX6" s="558"/>
      <c r="CY6" s="558"/>
      <c r="CZ6" s="558"/>
      <c r="DA6" s="559"/>
      <c r="DB6" s="557">
        <v>84.5</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3300</v>
      </c>
      <c r="BO7" s="408"/>
      <c r="BP7" s="408"/>
      <c r="BQ7" s="408"/>
      <c r="BR7" s="408"/>
      <c r="BS7" s="408"/>
      <c r="BT7" s="408"/>
      <c r="BU7" s="409"/>
      <c r="BV7" s="407">
        <v>14500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3114085</v>
      </c>
      <c r="CU7" s="408"/>
      <c r="CV7" s="408"/>
      <c r="CW7" s="408"/>
      <c r="CX7" s="408"/>
      <c r="CY7" s="408"/>
      <c r="CZ7" s="408"/>
      <c r="DA7" s="409"/>
      <c r="DB7" s="407">
        <v>3090611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117770</v>
      </c>
      <c r="BO8" s="408"/>
      <c r="BP8" s="408"/>
      <c r="BQ8" s="408"/>
      <c r="BR8" s="408"/>
      <c r="BS8" s="408"/>
      <c r="BT8" s="408"/>
      <c r="BU8" s="409"/>
      <c r="BV8" s="407">
        <v>144450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0.22</v>
      </c>
      <c r="CU8" s="521"/>
      <c r="CV8" s="521"/>
      <c r="CW8" s="521"/>
      <c r="CX8" s="521"/>
      <c r="CY8" s="521"/>
      <c r="CZ8" s="521"/>
      <c r="DA8" s="522"/>
      <c r="DB8" s="520">
        <v>0.21</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6689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-26680</v>
      </c>
      <c r="BO9" s="408"/>
      <c r="BP9" s="408"/>
      <c r="BQ9" s="408"/>
      <c r="BR9" s="408"/>
      <c r="BS9" s="408"/>
      <c r="BT9" s="408"/>
      <c r="BU9" s="409"/>
      <c r="BV9" s="407">
        <v>-1506</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16.7</v>
      </c>
      <c r="CU9" s="378"/>
      <c r="CV9" s="378"/>
      <c r="CW9" s="378"/>
      <c r="CX9" s="378"/>
      <c r="CY9" s="378"/>
      <c r="CZ9" s="378"/>
      <c r="DA9" s="379"/>
      <c r="DB9" s="377">
        <v>13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7087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105500</v>
      </c>
      <c r="BO10" s="408"/>
      <c r="BP10" s="408"/>
      <c r="BQ10" s="408"/>
      <c r="BR10" s="408"/>
      <c r="BS10" s="408"/>
      <c r="BT10" s="408"/>
      <c r="BU10" s="409"/>
      <c r="BV10" s="407">
        <v>473</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5" t="s">
        <v>117</v>
      </c>
      <c r="M11" s="456"/>
      <c r="N11" s="456"/>
      <c r="O11" s="456"/>
      <c r="P11" s="456"/>
      <c r="Q11" s="457"/>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88</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6560</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88</v>
      </c>
      <c r="AV12" s="465"/>
      <c r="AW12" s="465"/>
      <c r="AX12" s="465"/>
      <c r="AY12" s="387" t="s">
        <v>129</v>
      </c>
      <c r="AZ12" s="388"/>
      <c r="BA12" s="388"/>
      <c r="BB12" s="388"/>
      <c r="BC12" s="388"/>
      <c r="BD12" s="388"/>
      <c r="BE12" s="388"/>
      <c r="BF12" s="388"/>
      <c r="BG12" s="388"/>
      <c r="BH12" s="388"/>
      <c r="BI12" s="388"/>
      <c r="BJ12" s="388"/>
      <c r="BK12" s="388"/>
      <c r="BL12" s="388"/>
      <c r="BM12" s="389"/>
      <c r="BN12" s="407">
        <v>167330</v>
      </c>
      <c r="BO12" s="408"/>
      <c r="BP12" s="408"/>
      <c r="BQ12" s="408"/>
      <c r="BR12" s="408"/>
      <c r="BS12" s="408"/>
      <c r="BT12" s="408"/>
      <c r="BU12" s="409"/>
      <c r="BV12" s="407">
        <v>93031</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6551</v>
      </c>
      <c r="S13" s="511"/>
      <c r="T13" s="511"/>
      <c r="U13" s="511"/>
      <c r="V13" s="512"/>
      <c r="W13" s="498" t="s">
        <v>132</v>
      </c>
      <c r="X13" s="422"/>
      <c r="Y13" s="422"/>
      <c r="Z13" s="422"/>
      <c r="AA13" s="422"/>
      <c r="AB13" s="423"/>
      <c r="AC13" s="383">
        <v>968</v>
      </c>
      <c r="AD13" s="384"/>
      <c r="AE13" s="384"/>
      <c r="AF13" s="384"/>
      <c r="AG13" s="385"/>
      <c r="AH13" s="383">
        <v>1048</v>
      </c>
      <c r="AI13" s="384"/>
      <c r="AJ13" s="384"/>
      <c r="AK13" s="384"/>
      <c r="AL13" s="386"/>
      <c r="AM13" s="476" t="s">
        <v>133</v>
      </c>
      <c r="AN13" s="381"/>
      <c r="AO13" s="381"/>
      <c r="AP13" s="381"/>
      <c r="AQ13" s="381"/>
      <c r="AR13" s="381"/>
      <c r="AS13" s="381"/>
      <c r="AT13" s="382"/>
      <c r="AU13" s="464" t="s">
        <v>114</v>
      </c>
      <c r="AV13" s="465"/>
      <c r="AW13" s="465"/>
      <c r="AX13" s="465"/>
      <c r="AY13" s="387" t="s">
        <v>134</v>
      </c>
      <c r="AZ13" s="388"/>
      <c r="BA13" s="388"/>
      <c r="BB13" s="388"/>
      <c r="BC13" s="388"/>
      <c r="BD13" s="388"/>
      <c r="BE13" s="388"/>
      <c r="BF13" s="388"/>
      <c r="BG13" s="388"/>
      <c r="BH13" s="388"/>
      <c r="BI13" s="388"/>
      <c r="BJ13" s="388"/>
      <c r="BK13" s="388"/>
      <c r="BL13" s="388"/>
      <c r="BM13" s="389"/>
      <c r="BN13" s="407">
        <v>-88510</v>
      </c>
      <c r="BO13" s="408"/>
      <c r="BP13" s="408"/>
      <c r="BQ13" s="408"/>
      <c r="BR13" s="408"/>
      <c r="BS13" s="408"/>
      <c r="BT13" s="408"/>
      <c r="BU13" s="409"/>
      <c r="BV13" s="407">
        <v>-94064</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4.9000000000000004</v>
      </c>
      <c r="CU13" s="378"/>
      <c r="CV13" s="378"/>
      <c r="CW13" s="378"/>
      <c r="CX13" s="378"/>
      <c r="CY13" s="378"/>
      <c r="CZ13" s="378"/>
      <c r="DA13" s="379"/>
      <c r="DB13" s="377">
        <v>4.2</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6637</v>
      </c>
      <c r="S14" s="511"/>
      <c r="T14" s="511"/>
      <c r="U14" s="511"/>
      <c r="V14" s="512"/>
      <c r="W14" s="513"/>
      <c r="X14" s="425"/>
      <c r="Y14" s="425"/>
      <c r="Z14" s="425"/>
      <c r="AA14" s="425"/>
      <c r="AB14" s="426"/>
      <c r="AC14" s="503">
        <v>29.4</v>
      </c>
      <c r="AD14" s="504"/>
      <c r="AE14" s="504"/>
      <c r="AF14" s="504"/>
      <c r="AG14" s="505"/>
      <c r="AH14" s="503">
        <v>30.7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37.6</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131</v>
      </c>
      <c r="N15" s="508"/>
      <c r="O15" s="508"/>
      <c r="P15" s="508"/>
      <c r="Q15" s="509"/>
      <c r="R15" s="510">
        <v>6629</v>
      </c>
      <c r="S15" s="511"/>
      <c r="T15" s="511"/>
      <c r="U15" s="511"/>
      <c r="V15" s="512"/>
      <c r="W15" s="498" t="s">
        <v>138</v>
      </c>
      <c r="X15" s="422"/>
      <c r="Y15" s="422"/>
      <c r="Z15" s="422"/>
      <c r="AA15" s="422"/>
      <c r="AB15" s="423"/>
      <c r="AC15" s="383">
        <v>519</v>
      </c>
      <c r="AD15" s="384"/>
      <c r="AE15" s="384"/>
      <c r="AF15" s="384"/>
      <c r="AG15" s="385"/>
      <c r="AH15" s="383">
        <v>571</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618121</v>
      </c>
      <c r="BO15" s="403"/>
      <c r="BP15" s="403"/>
      <c r="BQ15" s="403"/>
      <c r="BR15" s="403"/>
      <c r="BS15" s="403"/>
      <c r="BT15" s="403"/>
      <c r="BU15" s="404"/>
      <c r="BV15" s="402">
        <v>601227</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5"/>
      <c r="Y16" s="425"/>
      <c r="Z16" s="425"/>
      <c r="AA16" s="425"/>
      <c r="AB16" s="426"/>
      <c r="AC16" s="503">
        <v>15.8</v>
      </c>
      <c r="AD16" s="504"/>
      <c r="AE16" s="504"/>
      <c r="AF16" s="504"/>
      <c r="AG16" s="505"/>
      <c r="AH16" s="503">
        <v>16.7</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2837308</v>
      </c>
      <c r="BO16" s="408"/>
      <c r="BP16" s="408"/>
      <c r="BQ16" s="408"/>
      <c r="BR16" s="408"/>
      <c r="BS16" s="408"/>
      <c r="BT16" s="408"/>
      <c r="BU16" s="409"/>
      <c r="BV16" s="407">
        <v>2839615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142</v>
      </c>
      <c r="S17" s="496"/>
      <c r="T17" s="496"/>
      <c r="U17" s="496"/>
      <c r="V17" s="497"/>
      <c r="W17" s="498" t="s">
        <v>145</v>
      </c>
      <c r="X17" s="422"/>
      <c r="Y17" s="422"/>
      <c r="Z17" s="422"/>
      <c r="AA17" s="422"/>
      <c r="AB17" s="423"/>
      <c r="AC17" s="383">
        <v>1808</v>
      </c>
      <c r="AD17" s="384"/>
      <c r="AE17" s="384"/>
      <c r="AF17" s="384"/>
      <c r="AG17" s="385"/>
      <c r="AH17" s="383">
        <v>1794</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768765</v>
      </c>
      <c r="BO17" s="408"/>
      <c r="BP17" s="408"/>
      <c r="BQ17" s="408"/>
      <c r="BR17" s="408"/>
      <c r="BS17" s="408"/>
      <c r="BT17" s="408"/>
      <c r="BU17" s="409"/>
      <c r="BV17" s="407">
        <v>731803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147</v>
      </c>
      <c r="C18" s="470"/>
      <c r="D18" s="470"/>
      <c r="E18" s="471"/>
      <c r="F18" s="471"/>
      <c r="G18" s="471"/>
      <c r="H18" s="471"/>
      <c r="I18" s="471"/>
      <c r="J18" s="471"/>
      <c r="K18" s="471"/>
      <c r="L18" s="472">
        <v>204.9</v>
      </c>
      <c r="M18" s="472"/>
      <c r="N18" s="472"/>
      <c r="O18" s="472"/>
      <c r="P18" s="472"/>
      <c r="Q18" s="472"/>
      <c r="R18" s="473"/>
      <c r="S18" s="473"/>
      <c r="T18" s="473"/>
      <c r="U18" s="473"/>
      <c r="V18" s="474"/>
      <c r="W18" s="488"/>
      <c r="X18" s="489"/>
      <c r="Y18" s="489"/>
      <c r="Z18" s="489"/>
      <c r="AA18" s="489"/>
      <c r="AB18" s="499"/>
      <c r="AC18" s="371">
        <v>54.9</v>
      </c>
      <c r="AD18" s="372"/>
      <c r="AE18" s="372"/>
      <c r="AF18" s="372"/>
      <c r="AG18" s="475"/>
      <c r="AH18" s="371">
        <v>52.6</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2631416</v>
      </c>
      <c r="BO18" s="408"/>
      <c r="BP18" s="408"/>
      <c r="BQ18" s="408"/>
      <c r="BR18" s="408"/>
      <c r="BS18" s="408"/>
      <c r="BT18" s="408"/>
      <c r="BU18" s="409"/>
      <c r="BV18" s="407">
        <v>2550549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149</v>
      </c>
      <c r="C19" s="470"/>
      <c r="D19" s="470"/>
      <c r="E19" s="471"/>
      <c r="F19" s="471"/>
      <c r="G19" s="471"/>
      <c r="H19" s="471"/>
      <c r="I19" s="471"/>
      <c r="J19" s="471"/>
      <c r="K19" s="471"/>
      <c r="L19" s="477">
        <v>33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3503952</v>
      </c>
      <c r="BO19" s="408"/>
      <c r="BP19" s="408"/>
      <c r="BQ19" s="408"/>
      <c r="BR19" s="408"/>
      <c r="BS19" s="408"/>
      <c r="BT19" s="408"/>
      <c r="BU19" s="409"/>
      <c r="BV19" s="407">
        <v>3421527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151</v>
      </c>
      <c r="C20" s="470"/>
      <c r="D20" s="470"/>
      <c r="E20" s="471"/>
      <c r="F20" s="471"/>
      <c r="G20" s="471"/>
      <c r="H20" s="471"/>
      <c r="I20" s="471"/>
      <c r="J20" s="471"/>
      <c r="K20" s="471"/>
      <c r="L20" s="477">
        <v>2698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6"/>
      <c r="AO20" s="456"/>
      <c r="AP20" s="456"/>
      <c r="AQ20" s="456"/>
      <c r="AR20" s="456"/>
      <c r="AS20" s="456"/>
      <c r="AT20" s="457"/>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8" t="s">
        <v>153</v>
      </c>
      <c r="C22" s="439"/>
      <c r="D22" s="440"/>
      <c r="E22" s="447" t="s">
        <v>1</v>
      </c>
      <c r="F22" s="422"/>
      <c r="G22" s="422"/>
      <c r="H22" s="422"/>
      <c r="I22" s="422"/>
      <c r="J22" s="422"/>
      <c r="K22" s="423"/>
      <c r="L22" s="447" t="s">
        <v>154</v>
      </c>
      <c r="M22" s="422"/>
      <c r="N22" s="422"/>
      <c r="O22" s="422"/>
      <c r="P22" s="423"/>
      <c r="Q22" s="432" t="s">
        <v>155</v>
      </c>
      <c r="R22" s="433"/>
      <c r="S22" s="433"/>
      <c r="T22" s="433"/>
      <c r="U22" s="433"/>
      <c r="V22" s="448"/>
      <c r="W22" s="450" t="s">
        <v>156</v>
      </c>
      <c r="X22" s="439"/>
      <c r="Y22" s="440"/>
      <c r="Z22" s="447" t="s">
        <v>1</v>
      </c>
      <c r="AA22" s="422"/>
      <c r="AB22" s="422"/>
      <c r="AC22" s="422"/>
      <c r="AD22" s="422"/>
      <c r="AE22" s="422"/>
      <c r="AF22" s="422"/>
      <c r="AG22" s="423"/>
      <c r="AH22" s="421" t="s">
        <v>157</v>
      </c>
      <c r="AI22" s="422"/>
      <c r="AJ22" s="422"/>
      <c r="AK22" s="422"/>
      <c r="AL22" s="423"/>
      <c r="AM22" s="421" t="s">
        <v>158</v>
      </c>
      <c r="AN22" s="427"/>
      <c r="AO22" s="427"/>
      <c r="AP22" s="427"/>
      <c r="AQ22" s="427"/>
      <c r="AR22" s="428"/>
      <c r="AS22" s="432" t="s">
        <v>155</v>
      </c>
      <c r="AT22" s="433"/>
      <c r="AU22" s="433"/>
      <c r="AV22" s="433"/>
      <c r="AW22" s="433"/>
      <c r="AX22" s="434"/>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41"/>
      <c r="C23" s="442"/>
      <c r="D23" s="443"/>
      <c r="E23" s="424"/>
      <c r="F23" s="425"/>
      <c r="G23" s="425"/>
      <c r="H23" s="425"/>
      <c r="I23" s="425"/>
      <c r="J23" s="425"/>
      <c r="K23" s="426"/>
      <c r="L23" s="424"/>
      <c r="M23" s="425"/>
      <c r="N23" s="425"/>
      <c r="O23" s="425"/>
      <c r="P23" s="426"/>
      <c r="Q23" s="435"/>
      <c r="R23" s="436"/>
      <c r="S23" s="436"/>
      <c r="T23" s="436"/>
      <c r="U23" s="436"/>
      <c r="V23" s="449"/>
      <c r="W23" s="451"/>
      <c r="X23" s="442"/>
      <c r="Y23" s="443"/>
      <c r="Z23" s="424"/>
      <c r="AA23" s="425"/>
      <c r="AB23" s="425"/>
      <c r="AC23" s="425"/>
      <c r="AD23" s="425"/>
      <c r="AE23" s="425"/>
      <c r="AF23" s="425"/>
      <c r="AG23" s="426"/>
      <c r="AH23" s="424"/>
      <c r="AI23" s="425"/>
      <c r="AJ23" s="425"/>
      <c r="AK23" s="425"/>
      <c r="AL23" s="426"/>
      <c r="AM23" s="429"/>
      <c r="AN23" s="430"/>
      <c r="AO23" s="430"/>
      <c r="AP23" s="430"/>
      <c r="AQ23" s="430"/>
      <c r="AR23" s="431"/>
      <c r="AS23" s="435"/>
      <c r="AT23" s="436"/>
      <c r="AU23" s="436"/>
      <c r="AV23" s="436"/>
      <c r="AW23" s="436"/>
      <c r="AX23" s="437"/>
      <c r="AY23" s="399" t="s">
        <v>159</v>
      </c>
      <c r="AZ23" s="400"/>
      <c r="BA23" s="400"/>
      <c r="BB23" s="400"/>
      <c r="BC23" s="400"/>
      <c r="BD23" s="400"/>
      <c r="BE23" s="400"/>
      <c r="BF23" s="400"/>
      <c r="BG23" s="400"/>
      <c r="BH23" s="400"/>
      <c r="BI23" s="400"/>
      <c r="BJ23" s="400"/>
      <c r="BK23" s="400"/>
      <c r="BL23" s="400"/>
      <c r="BM23" s="401"/>
      <c r="BN23" s="407">
        <v>8826332</v>
      </c>
      <c r="BO23" s="408"/>
      <c r="BP23" s="408"/>
      <c r="BQ23" s="408"/>
      <c r="BR23" s="408"/>
      <c r="BS23" s="408"/>
      <c r="BT23" s="408"/>
      <c r="BU23" s="409"/>
      <c r="BV23" s="407">
        <v>8200953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41"/>
      <c r="C24" s="442"/>
      <c r="D24" s="443"/>
      <c r="E24" s="380" t="s">
        <v>160</v>
      </c>
      <c r="F24" s="381"/>
      <c r="G24" s="381"/>
      <c r="H24" s="381"/>
      <c r="I24" s="381"/>
      <c r="J24" s="381"/>
      <c r="K24" s="382"/>
      <c r="L24" s="383">
        <v>1</v>
      </c>
      <c r="M24" s="384"/>
      <c r="N24" s="384"/>
      <c r="O24" s="384"/>
      <c r="P24" s="385"/>
      <c r="Q24" s="383">
        <v>7500</v>
      </c>
      <c r="R24" s="384"/>
      <c r="S24" s="384"/>
      <c r="T24" s="384"/>
      <c r="U24" s="384"/>
      <c r="V24" s="385"/>
      <c r="W24" s="451"/>
      <c r="X24" s="442"/>
      <c r="Y24" s="443"/>
      <c r="Z24" s="380" t="s">
        <v>161</v>
      </c>
      <c r="AA24" s="381"/>
      <c r="AB24" s="381"/>
      <c r="AC24" s="381"/>
      <c r="AD24" s="381"/>
      <c r="AE24" s="381"/>
      <c r="AF24" s="381"/>
      <c r="AG24" s="382"/>
      <c r="AH24" s="383">
        <v>81</v>
      </c>
      <c r="AI24" s="384"/>
      <c r="AJ24" s="384"/>
      <c r="AK24" s="384"/>
      <c r="AL24" s="385"/>
      <c r="AM24" s="383">
        <v>241461</v>
      </c>
      <c r="AN24" s="384"/>
      <c r="AO24" s="384"/>
      <c r="AP24" s="384"/>
      <c r="AQ24" s="384"/>
      <c r="AR24" s="385"/>
      <c r="AS24" s="383">
        <v>2981</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5847382</v>
      </c>
      <c r="BO24" s="408"/>
      <c r="BP24" s="408"/>
      <c r="BQ24" s="408"/>
      <c r="BR24" s="408"/>
      <c r="BS24" s="408"/>
      <c r="BT24" s="408"/>
      <c r="BU24" s="409"/>
      <c r="BV24" s="407">
        <v>5515738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41"/>
      <c r="C25" s="442"/>
      <c r="D25" s="443"/>
      <c r="E25" s="380" t="s">
        <v>163</v>
      </c>
      <c r="F25" s="381"/>
      <c r="G25" s="381"/>
      <c r="H25" s="381"/>
      <c r="I25" s="381"/>
      <c r="J25" s="381"/>
      <c r="K25" s="382"/>
      <c r="L25" s="383">
        <v>1</v>
      </c>
      <c r="M25" s="384"/>
      <c r="N25" s="384"/>
      <c r="O25" s="384"/>
      <c r="P25" s="385"/>
      <c r="Q25" s="383">
        <v>5950</v>
      </c>
      <c r="R25" s="384"/>
      <c r="S25" s="384"/>
      <c r="T25" s="384"/>
      <c r="U25" s="384"/>
      <c r="V25" s="385"/>
      <c r="W25" s="451"/>
      <c r="X25" s="442"/>
      <c r="Y25" s="443"/>
      <c r="Z25" s="380" t="s">
        <v>164</v>
      </c>
      <c r="AA25" s="381"/>
      <c r="AB25" s="381"/>
      <c r="AC25" s="381"/>
      <c r="AD25" s="381"/>
      <c r="AE25" s="381"/>
      <c r="AF25" s="381"/>
      <c r="AG25" s="382"/>
      <c r="AH25" s="383" t="s">
        <v>123</v>
      </c>
      <c r="AI25" s="384"/>
      <c r="AJ25" s="384"/>
      <c r="AK25" s="384"/>
      <c r="AL25" s="385"/>
      <c r="AM25" s="383" t="s">
        <v>123</v>
      </c>
      <c r="AN25" s="384"/>
      <c r="AO25" s="384"/>
      <c r="AP25" s="384"/>
      <c r="AQ25" s="384"/>
      <c r="AR25" s="385"/>
      <c r="AS25" s="383" t="s">
        <v>123</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288965</v>
      </c>
      <c r="BO25" s="403"/>
      <c r="BP25" s="403"/>
      <c r="BQ25" s="403"/>
      <c r="BR25" s="403"/>
      <c r="BS25" s="403"/>
      <c r="BT25" s="403"/>
      <c r="BU25" s="404"/>
      <c r="BV25" s="402">
        <v>1314096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41"/>
      <c r="C26" s="442"/>
      <c r="D26" s="443"/>
      <c r="E26" s="380" t="s">
        <v>166</v>
      </c>
      <c r="F26" s="381"/>
      <c r="G26" s="381"/>
      <c r="H26" s="381"/>
      <c r="I26" s="381"/>
      <c r="J26" s="381"/>
      <c r="K26" s="382"/>
      <c r="L26" s="383">
        <v>1</v>
      </c>
      <c r="M26" s="384"/>
      <c r="N26" s="384"/>
      <c r="O26" s="384"/>
      <c r="P26" s="385"/>
      <c r="Q26" s="383">
        <v>5650</v>
      </c>
      <c r="R26" s="384"/>
      <c r="S26" s="384"/>
      <c r="T26" s="384"/>
      <c r="U26" s="384"/>
      <c r="V26" s="385"/>
      <c r="W26" s="451"/>
      <c r="X26" s="442"/>
      <c r="Y26" s="443"/>
      <c r="Z26" s="380" t="s">
        <v>167</v>
      </c>
      <c r="AA26" s="419"/>
      <c r="AB26" s="419"/>
      <c r="AC26" s="419"/>
      <c r="AD26" s="419"/>
      <c r="AE26" s="419"/>
      <c r="AF26" s="419"/>
      <c r="AG26" s="420"/>
      <c r="AH26" s="383" t="s">
        <v>123</v>
      </c>
      <c r="AI26" s="384"/>
      <c r="AJ26" s="384"/>
      <c r="AK26" s="384"/>
      <c r="AL26" s="385"/>
      <c r="AM26" s="383" t="s">
        <v>123</v>
      </c>
      <c r="AN26" s="384"/>
      <c r="AO26" s="384"/>
      <c r="AP26" s="384"/>
      <c r="AQ26" s="384"/>
      <c r="AR26" s="385"/>
      <c r="AS26" s="383" t="s">
        <v>168</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123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41"/>
      <c r="C27" s="442"/>
      <c r="D27" s="443"/>
      <c r="E27" s="380" t="s">
        <v>170</v>
      </c>
      <c r="F27" s="381"/>
      <c r="G27" s="381"/>
      <c r="H27" s="381"/>
      <c r="I27" s="381"/>
      <c r="J27" s="381"/>
      <c r="K27" s="382"/>
      <c r="L27" s="383">
        <v>1</v>
      </c>
      <c r="M27" s="384"/>
      <c r="N27" s="384"/>
      <c r="O27" s="384"/>
      <c r="P27" s="385"/>
      <c r="Q27" s="383">
        <v>2500</v>
      </c>
      <c r="R27" s="384"/>
      <c r="S27" s="384"/>
      <c r="T27" s="384"/>
      <c r="U27" s="384"/>
      <c r="V27" s="385"/>
      <c r="W27" s="451"/>
      <c r="X27" s="442"/>
      <c r="Y27" s="443"/>
      <c r="Z27" s="380" t="s">
        <v>171</v>
      </c>
      <c r="AA27" s="381"/>
      <c r="AB27" s="381"/>
      <c r="AC27" s="381"/>
      <c r="AD27" s="381"/>
      <c r="AE27" s="381"/>
      <c r="AF27" s="381"/>
      <c r="AG27" s="382"/>
      <c r="AH27" s="383">
        <v>4</v>
      </c>
      <c r="AI27" s="384"/>
      <c r="AJ27" s="384"/>
      <c r="AK27" s="384"/>
      <c r="AL27" s="385"/>
      <c r="AM27" s="383">
        <v>13932</v>
      </c>
      <c r="AN27" s="384"/>
      <c r="AO27" s="384"/>
      <c r="AP27" s="384"/>
      <c r="AQ27" s="384"/>
      <c r="AR27" s="385"/>
      <c r="AS27" s="383">
        <v>3483</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t="s">
        <v>123</v>
      </c>
      <c r="BO27" s="411"/>
      <c r="BP27" s="411"/>
      <c r="BQ27" s="411"/>
      <c r="BR27" s="411"/>
      <c r="BS27" s="411"/>
      <c r="BT27" s="411"/>
      <c r="BU27" s="412"/>
      <c r="BV27" s="410">
        <v>105406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41"/>
      <c r="C28" s="442"/>
      <c r="D28" s="443"/>
      <c r="E28" s="380" t="s">
        <v>173</v>
      </c>
      <c r="F28" s="381"/>
      <c r="G28" s="381"/>
      <c r="H28" s="381"/>
      <c r="I28" s="381"/>
      <c r="J28" s="381"/>
      <c r="K28" s="382"/>
      <c r="L28" s="383">
        <v>1</v>
      </c>
      <c r="M28" s="384"/>
      <c r="N28" s="384"/>
      <c r="O28" s="384"/>
      <c r="P28" s="385"/>
      <c r="Q28" s="383">
        <v>1950</v>
      </c>
      <c r="R28" s="384"/>
      <c r="S28" s="384"/>
      <c r="T28" s="384"/>
      <c r="U28" s="384"/>
      <c r="V28" s="385"/>
      <c r="W28" s="451"/>
      <c r="X28" s="442"/>
      <c r="Y28" s="443"/>
      <c r="Z28" s="380" t="s">
        <v>174</v>
      </c>
      <c r="AA28" s="381"/>
      <c r="AB28" s="381"/>
      <c r="AC28" s="381"/>
      <c r="AD28" s="381"/>
      <c r="AE28" s="381"/>
      <c r="AF28" s="381"/>
      <c r="AG28" s="382"/>
      <c r="AH28" s="383" t="s">
        <v>168</v>
      </c>
      <c r="AI28" s="384"/>
      <c r="AJ28" s="384"/>
      <c r="AK28" s="384"/>
      <c r="AL28" s="385"/>
      <c r="AM28" s="383" t="s">
        <v>123</v>
      </c>
      <c r="AN28" s="384"/>
      <c r="AO28" s="384"/>
      <c r="AP28" s="384"/>
      <c r="AQ28" s="384"/>
      <c r="AR28" s="385"/>
      <c r="AS28" s="383" t="s">
        <v>175</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629323</v>
      </c>
      <c r="BO28" s="403"/>
      <c r="BP28" s="403"/>
      <c r="BQ28" s="403"/>
      <c r="BR28" s="403"/>
      <c r="BS28" s="403"/>
      <c r="BT28" s="403"/>
      <c r="BU28" s="404"/>
      <c r="BV28" s="402">
        <v>618153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41"/>
      <c r="C29" s="442"/>
      <c r="D29" s="443"/>
      <c r="E29" s="380" t="s">
        <v>177</v>
      </c>
      <c r="F29" s="381"/>
      <c r="G29" s="381"/>
      <c r="H29" s="381"/>
      <c r="I29" s="381"/>
      <c r="J29" s="381"/>
      <c r="K29" s="382"/>
      <c r="L29" s="383">
        <v>8</v>
      </c>
      <c r="M29" s="384"/>
      <c r="N29" s="384"/>
      <c r="O29" s="384"/>
      <c r="P29" s="385"/>
      <c r="Q29" s="383">
        <v>1700</v>
      </c>
      <c r="R29" s="384"/>
      <c r="S29" s="384"/>
      <c r="T29" s="384"/>
      <c r="U29" s="384"/>
      <c r="V29" s="385"/>
      <c r="W29" s="452"/>
      <c r="X29" s="453"/>
      <c r="Y29" s="454"/>
      <c r="Z29" s="380" t="s">
        <v>178</v>
      </c>
      <c r="AA29" s="381"/>
      <c r="AB29" s="381"/>
      <c r="AC29" s="381"/>
      <c r="AD29" s="381"/>
      <c r="AE29" s="381"/>
      <c r="AF29" s="381"/>
      <c r="AG29" s="382"/>
      <c r="AH29" s="383">
        <v>85</v>
      </c>
      <c r="AI29" s="384"/>
      <c r="AJ29" s="384"/>
      <c r="AK29" s="384"/>
      <c r="AL29" s="385"/>
      <c r="AM29" s="383">
        <v>255393</v>
      </c>
      <c r="AN29" s="384"/>
      <c r="AO29" s="384"/>
      <c r="AP29" s="384"/>
      <c r="AQ29" s="384"/>
      <c r="AR29" s="385"/>
      <c r="AS29" s="383">
        <v>3005</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894520</v>
      </c>
      <c r="BO29" s="408"/>
      <c r="BP29" s="408"/>
      <c r="BQ29" s="408"/>
      <c r="BR29" s="408"/>
      <c r="BS29" s="408"/>
      <c r="BT29" s="408"/>
      <c r="BU29" s="409"/>
      <c r="BV29" s="407">
        <v>794464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4"/>
      <c r="C30" s="445"/>
      <c r="D30" s="446"/>
      <c r="E30" s="455"/>
      <c r="F30" s="456"/>
      <c r="G30" s="456"/>
      <c r="H30" s="456"/>
      <c r="I30" s="456"/>
      <c r="J30" s="456"/>
      <c r="K30" s="457"/>
      <c r="L30" s="458"/>
      <c r="M30" s="459"/>
      <c r="N30" s="459"/>
      <c r="O30" s="459"/>
      <c r="P30" s="460"/>
      <c r="Q30" s="458"/>
      <c r="R30" s="459"/>
      <c r="S30" s="459"/>
      <c r="T30" s="459"/>
      <c r="U30" s="459"/>
      <c r="V30" s="460"/>
      <c r="W30" s="461" t="s">
        <v>180</v>
      </c>
      <c r="X30" s="462"/>
      <c r="Y30" s="462"/>
      <c r="Z30" s="462"/>
      <c r="AA30" s="462"/>
      <c r="AB30" s="462"/>
      <c r="AC30" s="462"/>
      <c r="AD30" s="462"/>
      <c r="AE30" s="462"/>
      <c r="AF30" s="462"/>
      <c r="AG30" s="463"/>
      <c r="AH30" s="371">
        <v>95.8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1409911</v>
      </c>
      <c r="BO30" s="411"/>
      <c r="BP30" s="411"/>
      <c r="BQ30" s="411"/>
      <c r="BR30" s="411"/>
      <c r="BS30" s="411"/>
      <c r="BT30" s="411"/>
      <c r="BU30" s="412"/>
      <c r="BV30" s="410">
        <v>1870187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愛別町外３町塵芥処理組合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とうま振興公社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国民健康保険特別会計（医科診療施設勘定）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大雪浄化組合</v>
      </c>
      <c r="BZ35" s="365"/>
      <c r="CA35" s="365"/>
      <c r="CB35" s="365"/>
      <c r="CC35" s="365"/>
      <c r="CD35" s="365"/>
      <c r="CE35" s="365"/>
      <c r="CF35" s="365"/>
      <c r="CG35" s="365"/>
      <c r="CH35" s="365"/>
      <c r="CI35" s="365"/>
      <c r="CJ35" s="365"/>
      <c r="CK35" s="365"/>
      <c r="CL35" s="365"/>
      <c r="CM35" s="365"/>
      <c r="CN35" s="193"/>
      <c r="CO35" s="366">
        <f t="shared" ref="CO35:CO43" si="3">IF(CQ35="","",CO34+1)</f>
        <v>14</v>
      </c>
      <c r="CP35" s="366"/>
      <c r="CQ35" s="365" t="str">
        <f>IF('各会計、関係団体の財政状況及び健全化判断比率'!BS8="","",'各会計、関係団体の財政状況及び健全化判断比率'!BS8)</f>
        <v>当麻土地開発公社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大雪消防組合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介護保険特別会計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上川広域滞納整理機構</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上川教育研修センター組合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mSCTsbRG1ifth4i0P9vtGtdQ/SH52cM2NZQekAWvAheX3g3pCE5O2qsD2obwtnWTOUnWi6zgzLH5SBHoLD7hTQ==" saltValue="ejHNuFYiR6NIY38fp64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election activeCell="BB50" sqref="BB5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564</v>
      </c>
      <c r="D34" s="1186"/>
      <c r="E34" s="1187"/>
      <c r="F34" s="32">
        <v>2.62</v>
      </c>
      <c r="G34" s="33">
        <v>3.29</v>
      </c>
      <c r="H34" s="33">
        <v>3.85</v>
      </c>
      <c r="I34" s="33">
        <v>4.1900000000000004</v>
      </c>
      <c r="J34" s="34">
        <v>6.3</v>
      </c>
      <c r="K34" s="22"/>
      <c r="L34" s="22"/>
      <c r="M34" s="22"/>
      <c r="N34" s="22"/>
      <c r="O34" s="22"/>
      <c r="P34" s="22"/>
    </row>
    <row r="35" spans="1:16" ht="39" customHeight="1">
      <c r="A35" s="22"/>
      <c r="B35" s="35"/>
      <c r="C35" s="1180" t="s">
        <v>565</v>
      </c>
      <c r="D35" s="1181"/>
      <c r="E35" s="1182"/>
      <c r="F35" s="36">
        <v>5.0199999999999996</v>
      </c>
      <c r="G35" s="37">
        <v>4.08</v>
      </c>
      <c r="H35" s="37">
        <v>4.5999999999999996</v>
      </c>
      <c r="I35" s="37">
        <v>4.67</v>
      </c>
      <c r="J35" s="38">
        <v>3.78</v>
      </c>
      <c r="K35" s="22"/>
      <c r="L35" s="22"/>
      <c r="M35" s="22"/>
      <c r="N35" s="22"/>
      <c r="O35" s="22"/>
      <c r="P35" s="22"/>
    </row>
    <row r="36" spans="1:16" ht="39" customHeight="1">
      <c r="A36" s="22"/>
      <c r="B36" s="35"/>
      <c r="C36" s="1180" t="s">
        <v>566</v>
      </c>
      <c r="D36" s="1181"/>
      <c r="E36" s="1182"/>
      <c r="F36" s="36">
        <v>0.99</v>
      </c>
      <c r="G36" s="37">
        <v>0.46</v>
      </c>
      <c r="H36" s="37">
        <v>0.52</v>
      </c>
      <c r="I36" s="37">
        <v>1.2</v>
      </c>
      <c r="J36" s="38">
        <v>2.56</v>
      </c>
      <c r="K36" s="22"/>
      <c r="L36" s="22"/>
      <c r="M36" s="22"/>
      <c r="N36" s="22"/>
      <c r="O36" s="22"/>
      <c r="P36" s="22"/>
    </row>
    <row r="37" spans="1:16" ht="39" customHeight="1">
      <c r="A37" s="22"/>
      <c r="B37" s="35"/>
      <c r="C37" s="1180" t="s">
        <v>567</v>
      </c>
      <c r="D37" s="1181"/>
      <c r="E37" s="1182"/>
      <c r="F37" s="36">
        <v>0.14000000000000001</v>
      </c>
      <c r="G37" s="37">
        <v>0.63</v>
      </c>
      <c r="H37" s="37">
        <v>0.7</v>
      </c>
      <c r="I37" s="37">
        <v>0.56999999999999995</v>
      </c>
      <c r="J37" s="38">
        <v>0.32</v>
      </c>
      <c r="K37" s="22"/>
      <c r="L37" s="22"/>
      <c r="M37" s="22"/>
      <c r="N37" s="22"/>
      <c r="O37" s="22"/>
      <c r="P37" s="22"/>
    </row>
    <row r="38" spans="1:16" ht="39" customHeight="1">
      <c r="A38" s="22"/>
      <c r="B38" s="35"/>
      <c r="C38" s="1180" t="s">
        <v>568</v>
      </c>
      <c r="D38" s="1181"/>
      <c r="E38" s="1182"/>
      <c r="F38" s="36">
        <v>0.01</v>
      </c>
      <c r="G38" s="37">
        <v>0.01</v>
      </c>
      <c r="H38" s="37">
        <v>0.01</v>
      </c>
      <c r="I38" s="37">
        <v>0.01</v>
      </c>
      <c r="J38" s="38">
        <v>0.01</v>
      </c>
      <c r="K38" s="22"/>
      <c r="L38" s="22"/>
      <c r="M38" s="22"/>
      <c r="N38" s="22"/>
      <c r="O38" s="22"/>
      <c r="P38" s="22"/>
    </row>
    <row r="39" spans="1:16" ht="39" customHeight="1">
      <c r="A39" s="22"/>
      <c r="B39" s="35"/>
      <c r="C39" s="1180" t="s">
        <v>569</v>
      </c>
      <c r="D39" s="1181"/>
      <c r="E39" s="1182"/>
      <c r="F39" s="36">
        <v>0</v>
      </c>
      <c r="G39" s="37">
        <v>0</v>
      </c>
      <c r="H39" s="37">
        <v>0</v>
      </c>
      <c r="I39" s="37">
        <v>0</v>
      </c>
      <c r="J39" s="38">
        <v>0</v>
      </c>
      <c r="K39" s="22"/>
      <c r="L39" s="22"/>
      <c r="M39" s="22"/>
      <c r="N39" s="22"/>
      <c r="O39" s="22"/>
      <c r="P39" s="22"/>
    </row>
    <row r="40" spans="1:16" ht="39" customHeight="1">
      <c r="A40" s="22"/>
      <c r="B40" s="35"/>
      <c r="C40" s="1180" t="s">
        <v>570</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571</v>
      </c>
      <c r="D42" s="1181"/>
      <c r="E42" s="1182"/>
      <c r="F42" s="36" t="s">
        <v>513</v>
      </c>
      <c r="G42" s="37" t="s">
        <v>513</v>
      </c>
      <c r="H42" s="37" t="s">
        <v>513</v>
      </c>
      <c r="I42" s="37" t="s">
        <v>513</v>
      </c>
      <c r="J42" s="38" t="s">
        <v>513</v>
      </c>
      <c r="K42" s="22"/>
      <c r="L42" s="22"/>
      <c r="M42" s="22"/>
      <c r="N42" s="22"/>
      <c r="O42" s="22"/>
      <c r="P42" s="22"/>
    </row>
    <row r="43" spans="1:16" ht="39" customHeight="1" thickBot="1">
      <c r="A43" s="22"/>
      <c r="B43" s="40"/>
      <c r="C43" s="1183" t="s">
        <v>572</v>
      </c>
      <c r="D43" s="1184"/>
      <c r="E43" s="1185"/>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nonNXUvoDIwoZgvT/0yvh99CDme8CB2YUNwtVb+1RQQWfvHI5IAli6mOJDgqFx8EQajv2qAz5vUHBQF4bOX7Q==" saltValue="mLEZHF9xratc5yYKCUMI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SheetLayoutView="55" workbookViewId="0">
      <selection activeCell="BB50" sqref="BB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11</v>
      </c>
      <c r="C45" s="1197"/>
      <c r="D45" s="58"/>
      <c r="E45" s="1202" t="s">
        <v>12</v>
      </c>
      <c r="F45" s="1202"/>
      <c r="G45" s="1202"/>
      <c r="H45" s="1202"/>
      <c r="I45" s="1202"/>
      <c r="J45" s="1203"/>
      <c r="K45" s="59">
        <v>492</v>
      </c>
      <c r="L45" s="60">
        <v>523</v>
      </c>
      <c r="M45" s="60">
        <v>484</v>
      </c>
      <c r="N45" s="60">
        <v>491</v>
      </c>
      <c r="O45" s="61">
        <v>631</v>
      </c>
      <c r="P45" s="48"/>
      <c r="Q45" s="48"/>
      <c r="R45" s="48"/>
      <c r="S45" s="48"/>
      <c r="T45" s="48"/>
      <c r="U45" s="48"/>
    </row>
    <row r="46" spans="1:21" ht="30.75" customHeight="1">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c r="A48" s="48"/>
      <c r="B48" s="1198"/>
      <c r="C48" s="1199"/>
      <c r="D48" s="62"/>
      <c r="E48" s="1190" t="s">
        <v>15</v>
      </c>
      <c r="F48" s="1190"/>
      <c r="G48" s="1190"/>
      <c r="H48" s="1190"/>
      <c r="I48" s="1190"/>
      <c r="J48" s="1191"/>
      <c r="K48" s="63">
        <v>72</v>
      </c>
      <c r="L48" s="64">
        <v>69</v>
      </c>
      <c r="M48" s="64">
        <v>63</v>
      </c>
      <c r="N48" s="64">
        <v>54</v>
      </c>
      <c r="O48" s="65">
        <v>37</v>
      </c>
      <c r="P48" s="48"/>
      <c r="Q48" s="48"/>
      <c r="R48" s="48"/>
      <c r="S48" s="48"/>
      <c r="T48" s="48"/>
      <c r="U48" s="48"/>
    </row>
    <row r="49" spans="1:21" ht="30.75" customHeight="1">
      <c r="A49" s="48"/>
      <c r="B49" s="1198"/>
      <c r="C49" s="1199"/>
      <c r="D49" s="62"/>
      <c r="E49" s="1190" t="s">
        <v>16</v>
      </c>
      <c r="F49" s="1190"/>
      <c r="G49" s="1190"/>
      <c r="H49" s="1190"/>
      <c r="I49" s="1190"/>
      <c r="J49" s="1191"/>
      <c r="K49" s="63">
        <v>5</v>
      </c>
      <c r="L49" s="64">
        <v>2</v>
      </c>
      <c r="M49" s="64">
        <v>3</v>
      </c>
      <c r="N49" s="64">
        <v>2</v>
      </c>
      <c r="O49" s="65">
        <v>2</v>
      </c>
      <c r="P49" s="48"/>
      <c r="Q49" s="48"/>
      <c r="R49" s="48"/>
      <c r="S49" s="48"/>
      <c r="T49" s="48"/>
      <c r="U49" s="48"/>
    </row>
    <row r="50" spans="1:21" ht="30.75" customHeight="1">
      <c r="A50" s="48"/>
      <c r="B50" s="1198"/>
      <c r="C50" s="1199"/>
      <c r="D50" s="62"/>
      <c r="E50" s="1190" t="s">
        <v>17</v>
      </c>
      <c r="F50" s="1190"/>
      <c r="G50" s="1190"/>
      <c r="H50" s="1190"/>
      <c r="I50" s="1190"/>
      <c r="J50" s="1191"/>
      <c r="K50" s="63">
        <v>3</v>
      </c>
      <c r="L50" s="64">
        <v>3</v>
      </c>
      <c r="M50" s="64">
        <v>3</v>
      </c>
      <c r="N50" s="64">
        <v>3</v>
      </c>
      <c r="O50" s="65" t="s">
        <v>513</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440</v>
      </c>
      <c r="L52" s="64">
        <v>468</v>
      </c>
      <c r="M52" s="64">
        <v>444</v>
      </c>
      <c r="N52" s="64">
        <v>440</v>
      </c>
      <c r="O52" s="65">
        <v>486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132</v>
      </c>
      <c r="L53" s="69">
        <v>129</v>
      </c>
      <c r="M53" s="69">
        <v>109</v>
      </c>
      <c r="N53" s="69">
        <v>110</v>
      </c>
      <c r="O53" s="70">
        <v>184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N9fYRFxLgcWZ62B2hIfl3Pp2tmE2W8aVa7WBHYjEH1uVOivLWbYvQxdW/6QPeSDDhIUIZIqBt6MDVBaUHdIMA==" saltValue="uq5cOemQSxdYkAoM4jjF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B50" sqref="BB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16" t="s">
        <v>24</v>
      </c>
      <c r="C41" s="1217"/>
      <c r="D41" s="81"/>
      <c r="E41" s="1218" t="s">
        <v>25</v>
      </c>
      <c r="F41" s="1218"/>
      <c r="G41" s="1218"/>
      <c r="H41" s="1219"/>
      <c r="I41" s="82">
        <v>6019</v>
      </c>
      <c r="J41" s="83">
        <v>7032</v>
      </c>
      <c r="K41" s="83">
        <v>7559</v>
      </c>
      <c r="L41" s="83">
        <v>8201</v>
      </c>
      <c r="M41" s="84">
        <v>8826</v>
      </c>
    </row>
    <row r="42" spans="2:13" ht="27.75" customHeight="1">
      <c r="B42" s="1206"/>
      <c r="C42" s="1207"/>
      <c r="D42" s="85"/>
      <c r="E42" s="1210" t="s">
        <v>26</v>
      </c>
      <c r="F42" s="1210"/>
      <c r="G42" s="1210"/>
      <c r="H42" s="1211"/>
      <c r="I42" s="86">
        <v>7</v>
      </c>
      <c r="J42" s="87">
        <v>5</v>
      </c>
      <c r="K42" s="87">
        <v>2</v>
      </c>
      <c r="L42" s="87" t="s">
        <v>513</v>
      </c>
      <c r="M42" s="88" t="s">
        <v>513</v>
      </c>
    </row>
    <row r="43" spans="2:13" ht="27.75" customHeight="1">
      <c r="B43" s="1206"/>
      <c r="C43" s="1207"/>
      <c r="D43" s="85"/>
      <c r="E43" s="1210" t="s">
        <v>27</v>
      </c>
      <c r="F43" s="1210"/>
      <c r="G43" s="1210"/>
      <c r="H43" s="1211"/>
      <c r="I43" s="86">
        <v>391</v>
      </c>
      <c r="J43" s="87">
        <v>342</v>
      </c>
      <c r="K43" s="87">
        <v>288</v>
      </c>
      <c r="L43" s="87">
        <v>239</v>
      </c>
      <c r="M43" s="88">
        <v>184</v>
      </c>
    </row>
    <row r="44" spans="2:13" ht="27.75" customHeight="1">
      <c r="B44" s="1206"/>
      <c r="C44" s="1207"/>
      <c r="D44" s="85"/>
      <c r="E44" s="1210" t="s">
        <v>28</v>
      </c>
      <c r="F44" s="1210"/>
      <c r="G44" s="1210"/>
      <c r="H44" s="1211"/>
      <c r="I44" s="86">
        <v>15</v>
      </c>
      <c r="J44" s="87">
        <v>13</v>
      </c>
      <c r="K44" s="87">
        <v>11</v>
      </c>
      <c r="L44" s="87">
        <v>9</v>
      </c>
      <c r="M44" s="88">
        <v>2</v>
      </c>
    </row>
    <row r="45" spans="2:13" ht="27.75" customHeight="1">
      <c r="B45" s="1206"/>
      <c r="C45" s="1207"/>
      <c r="D45" s="85"/>
      <c r="E45" s="1210" t="s">
        <v>29</v>
      </c>
      <c r="F45" s="1210"/>
      <c r="G45" s="1210"/>
      <c r="H45" s="1211"/>
      <c r="I45" s="86">
        <v>967</v>
      </c>
      <c r="J45" s="87">
        <v>893</v>
      </c>
      <c r="K45" s="87">
        <v>858</v>
      </c>
      <c r="L45" s="87">
        <v>839</v>
      </c>
      <c r="M45" s="88">
        <v>804</v>
      </c>
    </row>
    <row r="46" spans="2:13" ht="27.75" customHeight="1">
      <c r="B46" s="1206"/>
      <c r="C46" s="1207"/>
      <c r="D46" s="89"/>
      <c r="E46" s="1210" t="s">
        <v>30</v>
      </c>
      <c r="F46" s="1210"/>
      <c r="G46" s="1210"/>
      <c r="H46" s="1211"/>
      <c r="I46" s="86" t="s">
        <v>513</v>
      </c>
      <c r="J46" s="87" t="s">
        <v>513</v>
      </c>
      <c r="K46" s="87" t="s">
        <v>513</v>
      </c>
      <c r="L46" s="87">
        <v>18</v>
      </c>
      <c r="M46" s="88" t="s">
        <v>513</v>
      </c>
    </row>
    <row r="47" spans="2:13" ht="27.75" customHeight="1">
      <c r="B47" s="1206"/>
      <c r="C47" s="1207"/>
      <c r="D47" s="90"/>
      <c r="E47" s="1220" t="s">
        <v>31</v>
      </c>
      <c r="F47" s="1221"/>
      <c r="G47" s="1221"/>
      <c r="H47" s="1222"/>
      <c r="I47" s="86" t="s">
        <v>513</v>
      </c>
      <c r="J47" s="87" t="s">
        <v>513</v>
      </c>
      <c r="K47" s="87" t="s">
        <v>513</v>
      </c>
      <c r="L47" s="87" t="s">
        <v>513</v>
      </c>
      <c r="M47" s="88" t="s">
        <v>513</v>
      </c>
    </row>
    <row r="48" spans="2:13" ht="27.75" customHeight="1">
      <c r="B48" s="1206"/>
      <c r="C48" s="1207"/>
      <c r="D48" s="85"/>
      <c r="E48" s="1210" t="s">
        <v>32</v>
      </c>
      <c r="F48" s="1210"/>
      <c r="G48" s="1210"/>
      <c r="H48" s="1211"/>
      <c r="I48" s="86" t="s">
        <v>513</v>
      </c>
      <c r="J48" s="87" t="s">
        <v>513</v>
      </c>
      <c r="K48" s="87" t="s">
        <v>513</v>
      </c>
      <c r="L48" s="87" t="s">
        <v>513</v>
      </c>
      <c r="M48" s="88" t="s">
        <v>513</v>
      </c>
    </row>
    <row r="49" spans="2:13" ht="27.75" customHeight="1">
      <c r="B49" s="1208"/>
      <c r="C49" s="1209"/>
      <c r="D49" s="85"/>
      <c r="E49" s="1210" t="s">
        <v>33</v>
      </c>
      <c r="F49" s="1210"/>
      <c r="G49" s="1210"/>
      <c r="H49" s="1211"/>
      <c r="I49" s="86" t="s">
        <v>513</v>
      </c>
      <c r="J49" s="87" t="s">
        <v>513</v>
      </c>
      <c r="K49" s="87" t="s">
        <v>513</v>
      </c>
      <c r="L49" s="87" t="s">
        <v>513</v>
      </c>
      <c r="M49" s="88" t="s">
        <v>513</v>
      </c>
    </row>
    <row r="50" spans="2:13" ht="27.75" customHeight="1">
      <c r="B50" s="1204" t="s">
        <v>34</v>
      </c>
      <c r="C50" s="1205"/>
      <c r="D50" s="91"/>
      <c r="E50" s="1210" t="s">
        <v>35</v>
      </c>
      <c r="F50" s="1210"/>
      <c r="G50" s="1210"/>
      <c r="H50" s="1211"/>
      <c r="I50" s="86">
        <v>2644</v>
      </c>
      <c r="J50" s="87">
        <v>2918</v>
      </c>
      <c r="K50" s="87">
        <v>3199</v>
      </c>
      <c r="L50" s="87">
        <v>3458</v>
      </c>
      <c r="M50" s="88">
        <v>3052</v>
      </c>
    </row>
    <row r="51" spans="2:13" ht="27.75" customHeight="1">
      <c r="B51" s="1206"/>
      <c r="C51" s="1207"/>
      <c r="D51" s="85"/>
      <c r="E51" s="1210" t="s">
        <v>36</v>
      </c>
      <c r="F51" s="1210"/>
      <c r="G51" s="1210"/>
      <c r="H51" s="1211"/>
      <c r="I51" s="86">
        <v>605</v>
      </c>
      <c r="J51" s="87">
        <v>729</v>
      </c>
      <c r="K51" s="87">
        <v>695</v>
      </c>
      <c r="L51" s="87">
        <v>796</v>
      </c>
      <c r="M51" s="88">
        <v>766</v>
      </c>
    </row>
    <row r="52" spans="2:13" ht="27.75" customHeight="1">
      <c r="B52" s="1208"/>
      <c r="C52" s="1209"/>
      <c r="D52" s="85"/>
      <c r="E52" s="1210" t="s">
        <v>37</v>
      </c>
      <c r="F52" s="1210"/>
      <c r="G52" s="1210"/>
      <c r="H52" s="1211"/>
      <c r="I52" s="86">
        <v>4051</v>
      </c>
      <c r="J52" s="87">
        <v>4884</v>
      </c>
      <c r="K52" s="87">
        <v>5134</v>
      </c>
      <c r="L52" s="87">
        <v>5401</v>
      </c>
      <c r="M52" s="88">
        <v>4991</v>
      </c>
    </row>
    <row r="53" spans="2:13" ht="27.75" customHeight="1" thickBot="1">
      <c r="B53" s="1212" t="s">
        <v>38</v>
      </c>
      <c r="C53" s="1213"/>
      <c r="D53" s="92"/>
      <c r="E53" s="1214" t="s">
        <v>39</v>
      </c>
      <c r="F53" s="1214"/>
      <c r="G53" s="1214"/>
      <c r="H53" s="1215"/>
      <c r="I53" s="93">
        <v>98</v>
      </c>
      <c r="J53" s="94">
        <v>-246</v>
      </c>
      <c r="K53" s="94">
        <v>-311</v>
      </c>
      <c r="L53" s="94">
        <v>-351</v>
      </c>
      <c r="M53" s="95">
        <v>1008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WxpjRHSCvWCuBTVENSkcDWrlAgUfdpaSQzFR/mcWcDKKBDTXGGZPRnmowTZeZhujsbiYrM6jW33sdmc+MyZ0w==" saltValue="FTi080eKgymesUJyImbv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B50" sqref="BB5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31" t="s">
        <v>42</v>
      </c>
      <c r="D55" s="1231"/>
      <c r="E55" s="1232"/>
      <c r="F55" s="107">
        <v>636</v>
      </c>
      <c r="G55" s="107">
        <v>618</v>
      </c>
      <c r="H55" s="108">
        <v>629</v>
      </c>
    </row>
    <row r="56" spans="2:8" ht="52.5" customHeight="1">
      <c r="B56" s="109"/>
      <c r="C56" s="1233" t="s">
        <v>43</v>
      </c>
      <c r="D56" s="1233"/>
      <c r="E56" s="1234"/>
      <c r="F56" s="110">
        <v>594</v>
      </c>
      <c r="G56" s="110">
        <v>794</v>
      </c>
      <c r="H56" s="111">
        <v>895</v>
      </c>
    </row>
    <row r="57" spans="2:8" ht="53.25" customHeight="1">
      <c r="B57" s="109"/>
      <c r="C57" s="1235" t="s">
        <v>44</v>
      </c>
      <c r="D57" s="1235"/>
      <c r="E57" s="1236"/>
      <c r="F57" s="112">
        <v>1816</v>
      </c>
      <c r="G57" s="112">
        <v>1870</v>
      </c>
      <c r="H57" s="113">
        <v>1410</v>
      </c>
    </row>
    <row r="58" spans="2:8" ht="45.75" customHeight="1">
      <c r="B58" s="114"/>
      <c r="C58" s="1223" t="s">
        <v>583</v>
      </c>
      <c r="D58" s="1224"/>
      <c r="E58" s="1225"/>
      <c r="F58" s="115">
        <v>1147</v>
      </c>
      <c r="G58" s="115">
        <v>1149</v>
      </c>
      <c r="H58" s="116">
        <v>691</v>
      </c>
    </row>
    <row r="59" spans="2:8" ht="45.75" customHeight="1">
      <c r="B59" s="114"/>
      <c r="C59" s="1223" t="s">
        <v>584</v>
      </c>
      <c r="D59" s="1224"/>
      <c r="E59" s="1225"/>
      <c r="F59" s="115">
        <v>269</v>
      </c>
      <c r="G59" s="115">
        <v>321</v>
      </c>
      <c r="H59" s="116">
        <v>319</v>
      </c>
    </row>
    <row r="60" spans="2:8" ht="45.75" customHeight="1">
      <c r="B60" s="114"/>
      <c r="C60" s="1223" t="s">
        <v>585</v>
      </c>
      <c r="D60" s="1224"/>
      <c r="E60" s="1225"/>
      <c r="F60" s="115">
        <v>169</v>
      </c>
      <c r="G60" s="115">
        <v>169</v>
      </c>
      <c r="H60" s="116">
        <v>169</v>
      </c>
    </row>
    <row r="61" spans="2:8" ht="45.75" customHeight="1">
      <c r="B61" s="114"/>
      <c r="C61" s="1223" t="s">
        <v>586</v>
      </c>
      <c r="D61" s="1224"/>
      <c r="E61" s="1225"/>
      <c r="F61" s="115">
        <v>120</v>
      </c>
      <c r="G61" s="115">
        <v>120</v>
      </c>
      <c r="H61" s="116">
        <v>120</v>
      </c>
    </row>
    <row r="62" spans="2:8" ht="45.75" customHeight="1" thickBot="1">
      <c r="B62" s="117"/>
      <c r="C62" s="1226" t="s">
        <v>587</v>
      </c>
      <c r="D62" s="1227"/>
      <c r="E62" s="1228"/>
      <c r="F62" s="118">
        <v>111</v>
      </c>
      <c r="G62" s="118">
        <v>111</v>
      </c>
      <c r="H62" s="119">
        <v>111</v>
      </c>
    </row>
    <row r="63" spans="2:8" ht="52.5" customHeight="1" thickBot="1">
      <c r="B63" s="120"/>
      <c r="C63" s="1229" t="s">
        <v>45</v>
      </c>
      <c r="D63" s="1229"/>
      <c r="E63" s="1230"/>
      <c r="F63" s="121">
        <v>3046</v>
      </c>
      <c r="G63" s="121">
        <v>3283</v>
      </c>
      <c r="H63" s="122">
        <v>2934</v>
      </c>
    </row>
    <row r="64" spans="2:8" ht="15" customHeight="1"/>
    <row r="65" ht="0" hidden="1" customHeight="1"/>
    <row r="66" ht="0" hidden="1" customHeight="1"/>
  </sheetData>
  <sheetProtection algorithmName="SHA-512" hashValue="DGw0wxFmn7sJVZonm7GQkC0UCBH9kPw3+Y55LS1Iuy8G1sP6Te041t3JB2XmCpZLn8azlOdBmr4ZekkXlXUnKQ==" saltValue="bhOmr5ktMPT86zMx0KLy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22" sqref="C22"/>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593</v>
      </c>
      <c r="AO51" s="1275"/>
      <c r="AP51" s="1275"/>
      <c r="AQ51" s="1275"/>
      <c r="AR51" s="1275"/>
      <c r="AS51" s="1275"/>
      <c r="AT51" s="1275"/>
      <c r="AU51" s="1275"/>
      <c r="AV51" s="1275"/>
      <c r="AW51" s="1275"/>
      <c r="AX51" s="1275"/>
      <c r="AY51" s="1275"/>
      <c r="AZ51" s="1275"/>
      <c r="BA51" s="1275"/>
      <c r="BB51" s="1275" t="s">
        <v>594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66</v>
      </c>
      <c r="CG53" s="1277"/>
      <c r="CH53" s="1277"/>
      <c r="CI53" s="1277"/>
      <c r="CJ53" s="1277"/>
      <c r="CK53" s="1277"/>
      <c r="CL53" s="1277"/>
      <c r="CM53" s="1277"/>
      <c r="CN53" s="1277">
        <v>67.599999999999994</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596</v>
      </c>
      <c r="AO55" s="1271"/>
      <c r="AP55" s="1271"/>
      <c r="AQ55" s="1271"/>
      <c r="AR55" s="1271"/>
      <c r="AS55" s="1271"/>
      <c r="AT55" s="1271"/>
      <c r="AU55" s="1271"/>
      <c r="AV55" s="1271"/>
      <c r="AW55" s="1271"/>
      <c r="AX55" s="1271"/>
      <c r="AY55" s="1271"/>
      <c r="AZ55" s="1271"/>
      <c r="BA55" s="1271"/>
      <c r="BB55" s="1275" t="s">
        <v>594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597</v>
      </c>
    </row>
    <row r="64" spans="1:109">
      <c r="B64" s="1246"/>
      <c r="G64" s="1253"/>
      <c r="I64" s="1287"/>
      <c r="J64" s="1287"/>
      <c r="K64" s="1287"/>
      <c r="L64" s="1287"/>
      <c r="M64" s="1287"/>
      <c r="N64" s="1288"/>
      <c r="AM64" s="1253"/>
      <c r="AN64" s="1253" t="s">
        <v>590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c r="B73" s="1246"/>
      <c r="G73" s="1272"/>
      <c r="H73" s="1272"/>
      <c r="I73" s="1272"/>
      <c r="J73" s="1272"/>
      <c r="K73" s="1294"/>
      <c r="L73" s="1294"/>
      <c r="M73" s="1294"/>
      <c r="N73" s="1294"/>
      <c r="AM73" s="1264"/>
      <c r="AN73" s="1275" t="s">
        <v>593</v>
      </c>
      <c r="AO73" s="1275"/>
      <c r="AP73" s="1275"/>
      <c r="AQ73" s="1275"/>
      <c r="AR73" s="1275"/>
      <c r="AS73" s="1275"/>
      <c r="AT73" s="1275"/>
      <c r="AU73" s="1275"/>
      <c r="AV73" s="1275"/>
      <c r="AW73" s="1275"/>
      <c r="AX73" s="1275"/>
      <c r="AY73" s="1275"/>
      <c r="AZ73" s="1275"/>
      <c r="BA73" s="1275"/>
      <c r="BB73" s="1275" t="s">
        <v>594</v>
      </c>
      <c r="BC73" s="1275"/>
      <c r="BD73" s="1275"/>
      <c r="BE73" s="1275"/>
      <c r="BF73" s="1275"/>
      <c r="BG73" s="1275"/>
      <c r="BH73" s="1275"/>
      <c r="BI73" s="1275"/>
      <c r="BJ73" s="1275"/>
      <c r="BK73" s="1275"/>
      <c r="BL73" s="1275"/>
      <c r="BM73" s="1275"/>
      <c r="BN73" s="1275"/>
      <c r="BO73" s="1275"/>
      <c r="BP73" s="1277">
        <v>3.5</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37.6</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599</v>
      </c>
      <c r="BC75" s="1275"/>
      <c r="BD75" s="1275"/>
      <c r="BE75" s="1275"/>
      <c r="BF75" s="1275"/>
      <c r="BG75" s="1275"/>
      <c r="BH75" s="1275"/>
      <c r="BI75" s="1275"/>
      <c r="BJ75" s="1275"/>
      <c r="BK75" s="1275"/>
      <c r="BL75" s="1275"/>
      <c r="BM75" s="1275"/>
      <c r="BN75" s="1275"/>
      <c r="BO75" s="1275"/>
      <c r="BP75" s="1277">
        <v>6.9</v>
      </c>
      <c r="BQ75" s="1277"/>
      <c r="BR75" s="1277"/>
      <c r="BS75" s="1277"/>
      <c r="BT75" s="1277"/>
      <c r="BU75" s="1277"/>
      <c r="BV75" s="1277"/>
      <c r="BW75" s="1277"/>
      <c r="BX75" s="1277">
        <v>4.9000000000000004</v>
      </c>
      <c r="BY75" s="1277"/>
      <c r="BZ75" s="1277"/>
      <c r="CA75" s="1277"/>
      <c r="CB75" s="1277"/>
      <c r="CC75" s="1277"/>
      <c r="CD75" s="1277"/>
      <c r="CE75" s="1277"/>
      <c r="CF75" s="1277">
        <v>4.4000000000000004</v>
      </c>
      <c r="CG75" s="1277"/>
      <c r="CH75" s="1277"/>
      <c r="CI75" s="1277"/>
      <c r="CJ75" s="1277"/>
      <c r="CK75" s="1277"/>
      <c r="CL75" s="1277"/>
      <c r="CM75" s="1277"/>
      <c r="CN75" s="1277">
        <v>4.2</v>
      </c>
      <c r="CO75" s="1277"/>
      <c r="CP75" s="1277"/>
      <c r="CQ75" s="1277"/>
      <c r="CR75" s="1277"/>
      <c r="CS75" s="1277"/>
      <c r="CT75" s="1277"/>
      <c r="CU75" s="1277"/>
      <c r="CV75" s="1277">
        <v>4.9000000000000004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596</v>
      </c>
      <c r="AO77" s="1271"/>
      <c r="AP77" s="1271"/>
      <c r="AQ77" s="1271"/>
      <c r="AR77" s="1271"/>
      <c r="AS77" s="1271"/>
      <c r="AT77" s="1271"/>
      <c r="AU77" s="1271"/>
      <c r="AV77" s="1271"/>
      <c r="AW77" s="1271"/>
      <c r="AX77" s="1271"/>
      <c r="AY77" s="1271"/>
      <c r="AZ77" s="1271"/>
      <c r="BA77" s="1271"/>
      <c r="BB77" s="1275" t="s">
        <v>594</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599</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qBc20rqtBOK/eKAolEVA29elqcp3/9M5RfSpmiHN4d13/bNE+evguvPcK5zLdBvAYGAWyguF5fTdMoyrozNXg==" saltValue="TG2H7D0VA+uFpK9Gprw3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Kpa41nAFCx/LcljDV+93ebkIITjfuMRSozHeqvq/Ipa5tsm5WbbB2ldKJVuvsG27nov+n7ccnsfhNczAsfJew==" saltValue="c+A4OwxS6SCQ0rfJ5tti0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P20" sqref="A20:BP2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U/BL1Dvzj7smBZW6vjfv27VIXFF5if7oR7JHd5gqKZgPNkwcT8YHl8M4KeGcV268jDdf9qSbMziJvyz99G25Q==" saltValue="6TO0R0kv4GB3m7EB9RU1E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225161</v>
      </c>
      <c r="E3" s="141"/>
      <c r="F3" s="142">
        <v>174587</v>
      </c>
      <c r="G3" s="143"/>
      <c r="H3" s="144"/>
    </row>
    <row r="4" spans="1:8">
      <c r="A4" s="145"/>
      <c r="B4" s="146"/>
      <c r="C4" s="147"/>
      <c r="D4" s="148">
        <v>162120</v>
      </c>
      <c r="E4" s="149"/>
      <c r="F4" s="150">
        <v>79695</v>
      </c>
      <c r="G4" s="151"/>
      <c r="H4" s="152"/>
    </row>
    <row r="5" spans="1:8">
      <c r="A5" s="133" t="s">
        <v>548</v>
      </c>
      <c r="B5" s="138"/>
      <c r="C5" s="139"/>
      <c r="D5" s="140">
        <v>249319</v>
      </c>
      <c r="E5" s="141"/>
      <c r="F5" s="142">
        <v>175675</v>
      </c>
      <c r="G5" s="143"/>
      <c r="H5" s="144"/>
    </row>
    <row r="6" spans="1:8">
      <c r="A6" s="145"/>
      <c r="B6" s="146"/>
      <c r="C6" s="147"/>
      <c r="D6" s="148">
        <v>150868</v>
      </c>
      <c r="E6" s="149"/>
      <c r="F6" s="150">
        <v>87698</v>
      </c>
      <c r="G6" s="151"/>
      <c r="H6" s="152"/>
    </row>
    <row r="7" spans="1:8">
      <c r="A7" s="133" t="s">
        <v>549</v>
      </c>
      <c r="B7" s="138"/>
      <c r="C7" s="139"/>
      <c r="D7" s="140">
        <v>171361</v>
      </c>
      <c r="E7" s="141"/>
      <c r="F7" s="142">
        <v>162193</v>
      </c>
      <c r="G7" s="143"/>
      <c r="H7" s="144"/>
    </row>
    <row r="8" spans="1:8">
      <c r="A8" s="145"/>
      <c r="B8" s="146"/>
      <c r="C8" s="147"/>
      <c r="D8" s="148">
        <v>70531</v>
      </c>
      <c r="E8" s="149"/>
      <c r="F8" s="150">
        <v>79985</v>
      </c>
      <c r="G8" s="151"/>
      <c r="H8" s="152"/>
    </row>
    <row r="9" spans="1:8">
      <c r="A9" s="133" t="s">
        <v>550</v>
      </c>
      <c r="B9" s="138"/>
      <c r="C9" s="139"/>
      <c r="D9" s="140">
        <v>194349</v>
      </c>
      <c r="E9" s="141"/>
      <c r="F9" s="142">
        <v>168868</v>
      </c>
      <c r="G9" s="143"/>
      <c r="H9" s="144"/>
    </row>
    <row r="10" spans="1:8">
      <c r="A10" s="145"/>
      <c r="B10" s="146"/>
      <c r="C10" s="147"/>
      <c r="D10" s="148">
        <v>117417</v>
      </c>
      <c r="E10" s="149"/>
      <c r="F10" s="150">
        <v>79360</v>
      </c>
      <c r="G10" s="151"/>
      <c r="H10" s="152"/>
    </row>
    <row r="11" spans="1:8">
      <c r="A11" s="133" t="s">
        <v>551</v>
      </c>
      <c r="B11" s="138"/>
      <c r="C11" s="139"/>
      <c r="D11" s="140">
        <v>289387</v>
      </c>
      <c r="E11" s="141"/>
      <c r="F11" s="142">
        <v>202870</v>
      </c>
      <c r="G11" s="143"/>
      <c r="H11" s="144"/>
    </row>
    <row r="12" spans="1:8">
      <c r="A12" s="145"/>
      <c r="B12" s="146"/>
      <c r="C12" s="153"/>
      <c r="D12" s="148">
        <v>241922</v>
      </c>
      <c r="E12" s="149"/>
      <c r="F12" s="150">
        <v>79735</v>
      </c>
      <c r="G12" s="151"/>
      <c r="H12" s="152"/>
    </row>
    <row r="13" spans="1:8">
      <c r="A13" s="133"/>
      <c r="B13" s="138"/>
      <c r="C13" s="154"/>
      <c r="D13" s="155">
        <v>225915</v>
      </c>
      <c r="E13" s="156"/>
      <c r="F13" s="157">
        <v>176839</v>
      </c>
      <c r="G13" s="158"/>
      <c r="H13" s="144"/>
    </row>
    <row r="14" spans="1:8">
      <c r="A14" s="145"/>
      <c r="B14" s="146"/>
      <c r="C14" s="147"/>
      <c r="D14" s="148">
        <v>148572</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5.0199999999999996</v>
      </c>
      <c r="C19" s="159">
        <f>ROUND(VALUE(SUBSTITUTE(実質収支比率等に係る経年分析!G$48,"▲","-")),2)</f>
        <v>4.08</v>
      </c>
      <c r="D19" s="159">
        <f>ROUND(VALUE(SUBSTITUTE(実質収支比率等に係る経年分析!H$48,"▲","-")),2)</f>
        <v>4.5999999999999996</v>
      </c>
      <c r="E19" s="159">
        <f>ROUND(VALUE(SUBSTITUTE(実質収支比率等に係る経年分析!I$48,"▲","-")),2)</f>
        <v>4.67</v>
      </c>
      <c r="F19" s="159">
        <f>ROUND(VALUE(SUBSTITUTE(実質収支比率等に係る経年分析!J$48,"▲","-")),2)</f>
        <v>3.78</v>
      </c>
    </row>
    <row r="20" spans="1:11">
      <c r="A20" s="159" t="s">
        <v>49</v>
      </c>
      <c r="B20" s="159">
        <f>ROUND(VALUE(SUBSTITUTE(実質収支比率等に係る経年分析!F$47,"▲","-")),2)</f>
        <v>21.53</v>
      </c>
      <c r="C20" s="159">
        <f>ROUND(VALUE(SUBSTITUTE(実質収支比率等に係る経年分析!G$47,"▲","-")),2)</f>
        <v>17.95</v>
      </c>
      <c r="D20" s="159">
        <f>ROUND(VALUE(SUBSTITUTE(実質収支比率等に係る経年分析!H$47,"▲","-")),2)</f>
        <v>20.05</v>
      </c>
      <c r="E20" s="159">
        <f>ROUND(VALUE(SUBSTITUTE(実質収支比率等に係る経年分析!I$47,"▲","-")),2)</f>
        <v>20</v>
      </c>
      <c r="F20" s="159">
        <f>ROUND(VALUE(SUBSTITUTE(実質収支比率等に係る経年分析!J$47,"▲","-")),2)</f>
        <v>20.21</v>
      </c>
    </row>
    <row r="21" spans="1:11">
      <c r="A21" s="159" t="s">
        <v>50</v>
      </c>
      <c r="B21" s="159">
        <f>IF(ISNUMBER(VALUE(SUBSTITUTE(実質収支比率等に係る経年分析!F$49,"▲","-"))),ROUND(VALUE(SUBSTITUTE(実質収支比率等に係る経年分析!F$49,"▲","-")),2),NA())</f>
        <v>0.76</v>
      </c>
      <c r="C21" s="159">
        <f>IF(ISNUMBER(VALUE(SUBSTITUTE(実質収支比率等に係る経年分析!G$49,"▲","-"))),ROUND(VALUE(SUBSTITUTE(実質収支比率等に係る経年分析!G$49,"▲","-")),2),NA())</f>
        <v>-7.34</v>
      </c>
      <c r="D21" s="159">
        <f>IF(ISNUMBER(VALUE(SUBSTITUTE(実質収支比率等に係る経年分析!H$49,"▲","-"))),ROUND(VALUE(SUBSTITUTE(実質収支比率等に係る経年分析!H$49,"▲","-")),2),NA())</f>
        <v>0.57999999999999996</v>
      </c>
      <c r="E21" s="159">
        <f>IF(ISNUMBER(VALUE(SUBSTITUTE(実質収支比率等に係る経年分析!I$49,"▲","-"))),ROUND(VALUE(SUBSTITUTE(実質収支比率等に係る経年分析!I$49,"▲","-")),2),NA())</f>
        <v>-3.04</v>
      </c>
      <c r="F21" s="159">
        <f>IF(ISNUMBER(VALUE(SUBSTITUTE(実質収支比率等に係る経年分析!J$49,"▲","-"))),ROUND(VALUE(SUBSTITUTE(実質収支比率等に係る経年分析!J$49,"▲","-")),2),NA())</f>
        <v>-2.84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国民健康保険特別会計（医科診療施設勘定）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0.14000000000000001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0.56999999999999995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5.0199999999999996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4.5999999999999996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4.1900000000000004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440</v>
      </c>
      <c r="E42" s="161"/>
      <c r="F42" s="161"/>
      <c r="G42" s="161">
        <f>'実質公債費比率（分子）の構造'!L$52</f>
        <v>468</v>
      </c>
      <c r="H42" s="161"/>
      <c r="I42" s="161"/>
      <c r="J42" s="161">
        <f>'実質公債費比率（分子）の構造'!M$52</f>
        <v>444</v>
      </c>
      <c r="K42" s="161"/>
      <c r="L42" s="161"/>
      <c r="M42" s="161">
        <f>'実質公債費比率（分子）の構造'!N$52</f>
        <v>440</v>
      </c>
      <c r="N42" s="161"/>
      <c r="O42" s="161"/>
      <c r="P42" s="161">
        <f>'実質公債費比率（分子）の構造'!O$52</f>
        <v>486</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3</v>
      </c>
      <c r="L44" s="161"/>
      <c r="M44" s="161"/>
      <c r="N44" s="161" t="str">
        <f>'実質公債費比率（分子）の構造'!O$50</f>
        <v>-</v>
      </c>
      <c r="O44" s="161"/>
      <c r="P44" s="161"/>
    </row>
    <row r="45" spans="1:16">
      <c r="A45" s="161" t="s">
        <v>60</v>
      </c>
      <c r="B45" s="161">
        <f>'実質公債費比率（分子）の構造'!K$49</f>
        <v>5</v>
      </c>
      <c r="C45" s="161"/>
      <c r="D45" s="161"/>
      <c r="E45" s="161">
        <f>'実質公債費比率（分子）の構造'!L$49</f>
        <v>2</v>
      </c>
      <c r="F45" s="161"/>
      <c r="G45" s="161"/>
      <c r="H45" s="161">
        <f>'実質公債費比率（分子）の構造'!M$49</f>
        <v>3</v>
      </c>
      <c r="I45" s="161"/>
      <c r="J45" s="161"/>
      <c r="K45" s="161">
        <f>'実質公債費比率（分子）の構造'!N$49</f>
        <v>2</v>
      </c>
      <c r="L45" s="161"/>
      <c r="M45" s="161"/>
      <c r="N45" s="161">
        <f>'実質公債費比率（分子）の構造'!O$49</f>
        <v>2</v>
      </c>
      <c r="O45" s="161"/>
      <c r="P45" s="161"/>
    </row>
    <row r="46" spans="1:16">
      <c r="A46" s="161" t="s">
        <v>61</v>
      </c>
      <c r="B46" s="161">
        <f>'実質公債費比率（分子）の構造'!K$48</f>
        <v>72</v>
      </c>
      <c r="C46" s="161"/>
      <c r="D46" s="161"/>
      <c r="E46" s="161">
        <f>'実質公債費比率（分子）の構造'!L$48</f>
        <v>69</v>
      </c>
      <c r="F46" s="161"/>
      <c r="G46" s="161"/>
      <c r="H46" s="161">
        <f>'実質公債費比率（分子）の構造'!M$48</f>
        <v>63</v>
      </c>
      <c r="I46" s="161"/>
      <c r="J46" s="161"/>
      <c r="K46" s="161">
        <f>'実質公債費比率（分子）の構造'!N$48</f>
        <v>54</v>
      </c>
      <c r="L46" s="161"/>
      <c r="M46" s="161"/>
      <c r="N46" s="161">
        <f>'実質公債費比率（分子）の構造'!O$48</f>
        <v>37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492</v>
      </c>
      <c r="C49" s="161"/>
      <c r="D49" s="161"/>
      <c r="E49" s="161">
        <f>'実質公債費比率（分子）の構造'!L$45</f>
        <v>523</v>
      </c>
      <c r="F49" s="161"/>
      <c r="G49" s="161"/>
      <c r="H49" s="161">
        <f>'実質公債費比率（分子）の構造'!M$45</f>
        <v>484</v>
      </c>
      <c r="I49" s="161"/>
      <c r="J49" s="161"/>
      <c r="K49" s="161">
        <f>'実質公債費比率（分子）の構造'!N$45</f>
        <v>491</v>
      </c>
      <c r="L49" s="161"/>
      <c r="M49" s="161"/>
      <c r="N49" s="161">
        <f>'実質公債費比率（分子）の構造'!O$45</f>
        <v>631</v>
      </c>
      <c r="O49" s="161"/>
      <c r="P49" s="161"/>
    </row>
    <row r="50" spans="1:16">
      <c r="A50" s="161" t="s">
        <v>65</v>
      </c>
      <c r="B50" s="161" t="e">
        <f>NA()</f>
        <v>#N/A</v>
      </c>
      <c r="C50" s="161">
        <f>IF(ISNUMBER('実質公債費比率（分子）の構造'!K$53),'実質公債費比率（分子）の構造'!K$53,NA())</f>
        <v>132</v>
      </c>
      <c r="D50" s="161" t="e">
        <f>NA()</f>
        <v>#N/A</v>
      </c>
      <c r="E50" s="161" t="e">
        <f>NA()</f>
        <v>#N/A</v>
      </c>
      <c r="F50" s="161">
        <f>IF(ISNUMBER('実質公債費比率（分子）の構造'!L$53),'実質公債費比率（分子）の構造'!L$53,NA())</f>
        <v>129</v>
      </c>
      <c r="G50" s="161" t="e">
        <f>NA()</f>
        <v>#N/A</v>
      </c>
      <c r="H50" s="161" t="e">
        <f>NA()</f>
        <v>#N/A</v>
      </c>
      <c r="I50" s="161">
        <f>IF(ISNUMBER('実質公債費比率（分子）の構造'!M$53),'実質公債費比率（分子）の構造'!M$53,NA())</f>
        <v>109</v>
      </c>
      <c r="J50" s="161" t="e">
        <f>NA()</f>
        <v>#N/A</v>
      </c>
      <c r="K50" s="161" t="e">
        <f>NA()</f>
        <v>#N/A</v>
      </c>
      <c r="L50" s="161">
        <f>IF(ISNUMBER('実質公債費比率（分子）の構造'!N$53),'実質公債費比率（分子）の構造'!N$53,NA())</f>
        <v>110</v>
      </c>
      <c r="M50" s="161" t="e">
        <f>NA()</f>
        <v>#N/A</v>
      </c>
      <c r="N50" s="161" t="e">
        <f>NA()</f>
        <v>#N/A</v>
      </c>
      <c r="O50" s="161">
        <f>IF(ISNUMBER('実質公債費比率（分子）の構造'!O$53),'実質公債費比率（分子）の構造'!O$53,NA())</f>
        <v>184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4051</v>
      </c>
      <c r="E56" s="160"/>
      <c r="F56" s="160"/>
      <c r="G56" s="160">
        <f>'将来負担比率（分子）の構造'!J$52</f>
        <v>4884</v>
      </c>
      <c r="H56" s="160"/>
      <c r="I56" s="160"/>
      <c r="J56" s="160">
        <f>'将来負担比率（分子）の構造'!K$52</f>
        <v>5134</v>
      </c>
      <c r="K56" s="160"/>
      <c r="L56" s="160"/>
      <c r="M56" s="160">
        <f>'将来負担比率（分子）の構造'!L$52</f>
        <v>5401</v>
      </c>
      <c r="N56" s="160"/>
      <c r="O56" s="160"/>
      <c r="P56" s="160">
        <f>'将来負担比率（分子）の構造'!M$52</f>
        <v>4991</v>
      </c>
    </row>
    <row r="57" spans="1:16">
      <c r="A57" s="160" t="s">
        <v>36</v>
      </c>
      <c r="B57" s="160"/>
      <c r="C57" s="160"/>
      <c r="D57" s="160">
        <f>'将来負担比率（分子）の構造'!I$51</f>
        <v>605</v>
      </c>
      <c r="E57" s="160"/>
      <c r="F57" s="160"/>
      <c r="G57" s="160">
        <f>'将来負担比率（分子）の構造'!J$51</f>
        <v>729</v>
      </c>
      <c r="H57" s="160"/>
      <c r="I57" s="160"/>
      <c r="J57" s="160">
        <f>'将来負担比率（分子）の構造'!K$51</f>
        <v>695</v>
      </c>
      <c r="K57" s="160"/>
      <c r="L57" s="160"/>
      <c r="M57" s="160">
        <f>'将来負担比率（分子）の構造'!L$51</f>
        <v>796</v>
      </c>
      <c r="N57" s="160"/>
      <c r="O57" s="160"/>
      <c r="P57" s="160">
        <f>'将来負担比率（分子）の構造'!M$51</f>
        <v>766</v>
      </c>
    </row>
    <row r="58" spans="1:16">
      <c r="A58" s="160" t="s">
        <v>35</v>
      </c>
      <c r="B58" s="160"/>
      <c r="C58" s="160"/>
      <c r="D58" s="160">
        <f>'将来負担比率（分子）の構造'!I$50</f>
        <v>2644</v>
      </c>
      <c r="E58" s="160"/>
      <c r="F58" s="160"/>
      <c r="G58" s="160">
        <f>'将来負担比率（分子）の構造'!J$50</f>
        <v>2918</v>
      </c>
      <c r="H58" s="160"/>
      <c r="I58" s="160"/>
      <c r="J58" s="160">
        <f>'将来負担比率（分子）の構造'!K$50</f>
        <v>3199</v>
      </c>
      <c r="K58" s="160"/>
      <c r="L58" s="160"/>
      <c r="M58" s="160">
        <f>'将来負担比率（分子）の構造'!L$50</f>
        <v>3458</v>
      </c>
      <c r="N58" s="160"/>
      <c r="O58" s="160"/>
      <c r="P58" s="160">
        <f>'将来負担比率（分子）の構造'!M$50</f>
        <v>3052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18</v>
      </c>
      <c r="L61" s="160"/>
      <c r="M61" s="160"/>
      <c r="N61" s="160" t="str">
        <f>'将来負担比率（分子）の構造'!M$46</f>
        <v>-</v>
      </c>
      <c r="O61" s="160"/>
      <c r="P61" s="160"/>
    </row>
    <row r="62" spans="1:16">
      <c r="A62" s="160" t="s">
        <v>29</v>
      </c>
      <c r="B62" s="160">
        <f>'将来負担比率（分子）の構造'!I$45</f>
        <v>967</v>
      </c>
      <c r="C62" s="160"/>
      <c r="D62" s="160"/>
      <c r="E62" s="160">
        <f>'将来負担比率（分子）の構造'!J$45</f>
        <v>893</v>
      </c>
      <c r="F62" s="160"/>
      <c r="G62" s="160"/>
      <c r="H62" s="160">
        <f>'将来負担比率（分子）の構造'!K$45</f>
        <v>858</v>
      </c>
      <c r="I62" s="160"/>
      <c r="J62" s="160"/>
      <c r="K62" s="160">
        <f>'将来負担比率（分子）の構造'!L$45</f>
        <v>839</v>
      </c>
      <c r="L62" s="160"/>
      <c r="M62" s="160"/>
      <c r="N62" s="160">
        <f>'将来負担比率（分子）の構造'!M$45</f>
        <v>804</v>
      </c>
      <c r="O62" s="160"/>
      <c r="P62" s="160"/>
    </row>
    <row r="63" spans="1:16">
      <c r="A63" s="160" t="s">
        <v>28</v>
      </c>
      <c r="B63" s="160">
        <f>'将来負担比率（分子）の構造'!I$44</f>
        <v>15</v>
      </c>
      <c r="C63" s="160"/>
      <c r="D63" s="160"/>
      <c r="E63" s="160">
        <f>'将来負担比率（分子）の構造'!J$44</f>
        <v>13</v>
      </c>
      <c r="F63" s="160"/>
      <c r="G63" s="160"/>
      <c r="H63" s="160">
        <f>'将来負担比率（分子）の構造'!K$44</f>
        <v>11</v>
      </c>
      <c r="I63" s="160"/>
      <c r="J63" s="160"/>
      <c r="K63" s="160">
        <f>'将来負担比率（分子）の構造'!L$44</f>
        <v>9</v>
      </c>
      <c r="L63" s="160"/>
      <c r="M63" s="160"/>
      <c r="N63" s="160">
        <f>'将来負担比率（分子）の構造'!M$44</f>
        <v>2</v>
      </c>
      <c r="O63" s="160"/>
      <c r="P63" s="160"/>
    </row>
    <row r="64" spans="1:16">
      <c r="A64" s="160" t="s">
        <v>27</v>
      </c>
      <c r="B64" s="160">
        <f>'将来負担比率（分子）の構造'!I$43</f>
        <v>391</v>
      </c>
      <c r="C64" s="160"/>
      <c r="D64" s="160"/>
      <c r="E64" s="160">
        <f>'将来負担比率（分子）の構造'!J$43</f>
        <v>342</v>
      </c>
      <c r="F64" s="160"/>
      <c r="G64" s="160"/>
      <c r="H64" s="160">
        <f>'将来負担比率（分子）の構造'!K$43</f>
        <v>288</v>
      </c>
      <c r="I64" s="160"/>
      <c r="J64" s="160"/>
      <c r="K64" s="160">
        <f>'将来負担比率（分子）の構造'!L$43</f>
        <v>239</v>
      </c>
      <c r="L64" s="160"/>
      <c r="M64" s="160"/>
      <c r="N64" s="160">
        <f>'将来負担比率（分子）の構造'!M$43</f>
        <v>184</v>
      </c>
      <c r="O64" s="160"/>
      <c r="P64" s="160"/>
    </row>
    <row r="65" spans="1:16">
      <c r="A65" s="160" t="s">
        <v>26</v>
      </c>
      <c r="B65" s="160">
        <f>'将来負担比率（分子）の構造'!I$42</f>
        <v>7</v>
      </c>
      <c r="C65" s="160"/>
      <c r="D65" s="160"/>
      <c r="E65" s="160">
        <f>'将来負担比率（分子）の構造'!J$42</f>
        <v>5</v>
      </c>
      <c r="F65" s="160"/>
      <c r="G65" s="160"/>
      <c r="H65" s="160">
        <f>'将来負担比率（分子）の構造'!K$42</f>
        <v>2</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6019</v>
      </c>
      <c r="C66" s="160"/>
      <c r="D66" s="160"/>
      <c r="E66" s="160">
        <f>'将来負担比率（分子）の構造'!J$41</f>
        <v>7032</v>
      </c>
      <c r="F66" s="160"/>
      <c r="G66" s="160"/>
      <c r="H66" s="160">
        <f>'将来負担比率（分子）の構造'!K$41</f>
        <v>7559</v>
      </c>
      <c r="I66" s="160"/>
      <c r="J66" s="160"/>
      <c r="K66" s="160">
        <f>'将来負担比率（分子）の構造'!L$41</f>
        <v>8201</v>
      </c>
      <c r="L66" s="160"/>
      <c r="M66" s="160"/>
      <c r="N66" s="160">
        <f>'将来負担比率（分子）の構造'!M$41</f>
        <v>8826</v>
      </c>
      <c r="O66" s="160"/>
      <c r="P66" s="160"/>
    </row>
    <row r="67" spans="1:16">
      <c r="A67" s="160" t="s">
        <v>69</v>
      </c>
      <c r="B67" s="160" t="e">
        <f>NA()</f>
        <v>#N/A</v>
      </c>
      <c r="C67" s="160">
        <f>IF(ISNUMBER('将来負担比率（分子）の構造'!I$53), IF('将来負担比率（分子）の構造'!I$53 &lt; 0, 0, '将来負担比率（分子）の構造'!I$53), NA())</f>
        <v>98</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1008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636</v>
      </c>
      <c r="C72" s="164">
        <f>基金残高に係る経年分析!G55</f>
        <v>618</v>
      </c>
      <c r="D72" s="164">
        <f>基金残高に係る経年分析!H55</f>
        <v>629</v>
      </c>
    </row>
    <row r="73" spans="1:16">
      <c r="A73" s="163" t="s">
        <v>72</v>
      </c>
      <c r="B73" s="164">
        <f>基金残高に係る経年分析!F56</f>
        <v>594</v>
      </c>
      <c r="C73" s="164">
        <f>基金残高に係る経年分析!G56</f>
        <v>794</v>
      </c>
      <c r="D73" s="164">
        <f>基金残高に係る経年分析!H56</f>
        <v>895</v>
      </c>
    </row>
    <row r="74" spans="1:16">
      <c r="A74" s="163" t="s">
        <v>73</v>
      </c>
      <c r="B74" s="164">
        <f>基金残高に係る経年分析!F57</f>
        <v>1816</v>
      </c>
      <c r="C74" s="164">
        <f>基金残高に係る経年分析!G57</f>
        <v>1870</v>
      </c>
      <c r="D74" s="164">
        <f>基金残高に係る経年分析!H57</f>
        <v>1410</v>
      </c>
    </row>
  </sheetData>
  <sheetProtection algorithmName="SHA-512" hashValue="k8O1ct3r1DYylKhyNw7D814Hfe7fWMinmm2yiXChOcr9RVPpg0YZc+hkBjEaeBLyzFHlpr3pwcRy/ANxq+9aQQ==" saltValue="Yexxb/OnmMi6SMOcZwnu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W16" workbookViewId="0">
      <selection activeCell="BB50" sqref="BB50"/>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564231</v>
      </c>
      <c r="S5" s="669"/>
      <c r="T5" s="669"/>
      <c r="U5" s="669"/>
      <c r="V5" s="669"/>
      <c r="W5" s="669"/>
      <c r="X5" s="669"/>
      <c r="Y5" s="715"/>
      <c r="Z5" s="733">
        <v>8.6999999999999993</v>
      </c>
      <c r="AA5" s="733"/>
      <c r="AB5" s="733"/>
      <c r="AC5" s="733"/>
      <c r="AD5" s="734">
        <v>564231</v>
      </c>
      <c r="AE5" s="734"/>
      <c r="AF5" s="734"/>
      <c r="AG5" s="734"/>
      <c r="AH5" s="734"/>
      <c r="AI5" s="734"/>
      <c r="AJ5" s="734"/>
      <c r="AK5" s="734"/>
      <c r="AL5" s="716">
        <v>18.7</v>
      </c>
      <c r="AM5" s="685"/>
      <c r="AN5" s="685"/>
      <c r="AO5" s="717"/>
      <c r="AP5" s="702" t="s">
        <v>218</v>
      </c>
      <c r="AQ5" s="703"/>
      <c r="AR5" s="703"/>
      <c r="AS5" s="703"/>
      <c r="AT5" s="703"/>
      <c r="AU5" s="703"/>
      <c r="AV5" s="703"/>
      <c r="AW5" s="703"/>
      <c r="AX5" s="703"/>
      <c r="AY5" s="703"/>
      <c r="AZ5" s="703"/>
      <c r="BA5" s="703"/>
      <c r="BB5" s="703"/>
      <c r="BC5" s="703"/>
      <c r="BD5" s="703"/>
      <c r="BE5" s="703"/>
      <c r="BF5" s="704"/>
      <c r="BG5" s="616">
        <v>564231</v>
      </c>
      <c r="BH5" s="617"/>
      <c r="BI5" s="617"/>
      <c r="BJ5" s="617"/>
      <c r="BK5" s="617"/>
      <c r="BL5" s="617"/>
      <c r="BM5" s="617"/>
      <c r="BN5" s="618"/>
      <c r="BO5" s="665">
        <v>100</v>
      </c>
      <c r="BP5" s="665"/>
      <c r="BQ5" s="665"/>
      <c r="BR5" s="665"/>
      <c r="BS5" s="666" t="s">
        <v>123</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13" t="s">
        <v>222</v>
      </c>
      <c r="C6" s="614"/>
      <c r="D6" s="614"/>
      <c r="E6" s="614"/>
      <c r="F6" s="614"/>
      <c r="G6" s="614"/>
      <c r="H6" s="614"/>
      <c r="I6" s="614"/>
      <c r="J6" s="614"/>
      <c r="K6" s="614"/>
      <c r="L6" s="614"/>
      <c r="M6" s="614"/>
      <c r="N6" s="614"/>
      <c r="O6" s="614"/>
      <c r="P6" s="614"/>
      <c r="Q6" s="615"/>
      <c r="R6" s="616">
        <v>78008</v>
      </c>
      <c r="S6" s="617"/>
      <c r="T6" s="617"/>
      <c r="U6" s="617"/>
      <c r="V6" s="617"/>
      <c r="W6" s="617"/>
      <c r="X6" s="617"/>
      <c r="Y6" s="618"/>
      <c r="Z6" s="665">
        <v>1.2</v>
      </c>
      <c r="AA6" s="665"/>
      <c r="AB6" s="665"/>
      <c r="AC6" s="665"/>
      <c r="AD6" s="666">
        <v>78008</v>
      </c>
      <c r="AE6" s="666"/>
      <c r="AF6" s="666"/>
      <c r="AG6" s="666"/>
      <c r="AH6" s="666"/>
      <c r="AI6" s="666"/>
      <c r="AJ6" s="666"/>
      <c r="AK6" s="666"/>
      <c r="AL6" s="619">
        <v>2.6</v>
      </c>
      <c r="AM6" s="620"/>
      <c r="AN6" s="620"/>
      <c r="AO6" s="667"/>
      <c r="AP6" s="613" t="s">
        <v>223</v>
      </c>
      <c r="AQ6" s="614"/>
      <c r="AR6" s="614"/>
      <c r="AS6" s="614"/>
      <c r="AT6" s="614"/>
      <c r="AU6" s="614"/>
      <c r="AV6" s="614"/>
      <c r="AW6" s="614"/>
      <c r="AX6" s="614"/>
      <c r="AY6" s="614"/>
      <c r="AZ6" s="614"/>
      <c r="BA6" s="614"/>
      <c r="BB6" s="614"/>
      <c r="BC6" s="614"/>
      <c r="BD6" s="614"/>
      <c r="BE6" s="614"/>
      <c r="BF6" s="615"/>
      <c r="BG6" s="616">
        <v>564231</v>
      </c>
      <c r="BH6" s="617"/>
      <c r="BI6" s="617"/>
      <c r="BJ6" s="617"/>
      <c r="BK6" s="617"/>
      <c r="BL6" s="617"/>
      <c r="BM6" s="617"/>
      <c r="BN6" s="618"/>
      <c r="BO6" s="665">
        <v>100</v>
      </c>
      <c r="BP6" s="665"/>
      <c r="BQ6" s="665"/>
      <c r="BR6" s="665"/>
      <c r="BS6" s="666" t="s">
        <v>224</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16">
        <v>59772</v>
      </c>
      <c r="CS6" s="617"/>
      <c r="CT6" s="617"/>
      <c r="CU6" s="617"/>
      <c r="CV6" s="617"/>
      <c r="CW6" s="617"/>
      <c r="CX6" s="617"/>
      <c r="CY6" s="618"/>
      <c r="CZ6" s="716">
        <v>0.9</v>
      </c>
      <c r="DA6" s="685"/>
      <c r="DB6" s="685"/>
      <c r="DC6" s="719"/>
      <c r="DD6" s="622" t="s">
        <v>224</v>
      </c>
      <c r="DE6" s="617"/>
      <c r="DF6" s="617"/>
      <c r="DG6" s="617"/>
      <c r="DH6" s="617"/>
      <c r="DI6" s="617"/>
      <c r="DJ6" s="617"/>
      <c r="DK6" s="617"/>
      <c r="DL6" s="617"/>
      <c r="DM6" s="617"/>
      <c r="DN6" s="617"/>
      <c r="DO6" s="617"/>
      <c r="DP6" s="618"/>
      <c r="DQ6" s="622">
        <v>59772</v>
      </c>
      <c r="DR6" s="617"/>
      <c r="DS6" s="617"/>
      <c r="DT6" s="617"/>
      <c r="DU6" s="617"/>
      <c r="DV6" s="617"/>
      <c r="DW6" s="617"/>
      <c r="DX6" s="617"/>
      <c r="DY6" s="617"/>
      <c r="DZ6" s="617"/>
      <c r="EA6" s="617"/>
      <c r="EB6" s="617"/>
      <c r="EC6" s="646"/>
    </row>
    <row r="7" spans="2:143" ht="11.25" customHeight="1">
      <c r="B7" s="613" t="s">
        <v>226</v>
      </c>
      <c r="C7" s="614"/>
      <c r="D7" s="614"/>
      <c r="E7" s="614"/>
      <c r="F7" s="614"/>
      <c r="G7" s="614"/>
      <c r="H7" s="614"/>
      <c r="I7" s="614"/>
      <c r="J7" s="614"/>
      <c r="K7" s="614"/>
      <c r="L7" s="614"/>
      <c r="M7" s="614"/>
      <c r="N7" s="614"/>
      <c r="O7" s="614"/>
      <c r="P7" s="614"/>
      <c r="Q7" s="615"/>
      <c r="R7" s="616">
        <v>1041</v>
      </c>
      <c r="S7" s="617"/>
      <c r="T7" s="617"/>
      <c r="U7" s="617"/>
      <c r="V7" s="617"/>
      <c r="W7" s="617"/>
      <c r="X7" s="617"/>
      <c r="Y7" s="618"/>
      <c r="Z7" s="665">
        <v>0</v>
      </c>
      <c r="AA7" s="665"/>
      <c r="AB7" s="665"/>
      <c r="AC7" s="665"/>
      <c r="AD7" s="666">
        <v>1041</v>
      </c>
      <c r="AE7" s="666"/>
      <c r="AF7" s="666"/>
      <c r="AG7" s="666"/>
      <c r="AH7" s="666"/>
      <c r="AI7" s="666"/>
      <c r="AJ7" s="666"/>
      <c r="AK7" s="666"/>
      <c r="AL7" s="619">
        <v>0</v>
      </c>
      <c r="AM7" s="620"/>
      <c r="AN7" s="620"/>
      <c r="AO7" s="667"/>
      <c r="AP7" s="613" t="s">
        <v>227</v>
      </c>
      <c r="AQ7" s="614"/>
      <c r="AR7" s="614"/>
      <c r="AS7" s="614"/>
      <c r="AT7" s="614"/>
      <c r="AU7" s="614"/>
      <c r="AV7" s="614"/>
      <c r="AW7" s="614"/>
      <c r="AX7" s="614"/>
      <c r="AY7" s="614"/>
      <c r="AZ7" s="614"/>
      <c r="BA7" s="614"/>
      <c r="BB7" s="614"/>
      <c r="BC7" s="614"/>
      <c r="BD7" s="614"/>
      <c r="BE7" s="614"/>
      <c r="BF7" s="615"/>
      <c r="BG7" s="616">
        <v>253228</v>
      </c>
      <c r="BH7" s="617"/>
      <c r="BI7" s="617"/>
      <c r="BJ7" s="617"/>
      <c r="BK7" s="617"/>
      <c r="BL7" s="617"/>
      <c r="BM7" s="617"/>
      <c r="BN7" s="618"/>
      <c r="BO7" s="665">
        <v>44.9</v>
      </c>
      <c r="BP7" s="665"/>
      <c r="BQ7" s="665"/>
      <c r="BR7" s="665"/>
      <c r="BS7" s="666" t="s">
        <v>123</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16">
        <v>2115288</v>
      </c>
      <c r="CS7" s="617"/>
      <c r="CT7" s="617"/>
      <c r="CU7" s="617"/>
      <c r="CV7" s="617"/>
      <c r="CW7" s="617"/>
      <c r="CX7" s="617"/>
      <c r="CY7" s="618"/>
      <c r="CZ7" s="665">
        <v>33.1</v>
      </c>
      <c r="DA7" s="665"/>
      <c r="DB7" s="665"/>
      <c r="DC7" s="665"/>
      <c r="DD7" s="622">
        <v>1126381</v>
      </c>
      <c r="DE7" s="617"/>
      <c r="DF7" s="617"/>
      <c r="DG7" s="617"/>
      <c r="DH7" s="617"/>
      <c r="DI7" s="617"/>
      <c r="DJ7" s="617"/>
      <c r="DK7" s="617"/>
      <c r="DL7" s="617"/>
      <c r="DM7" s="617"/>
      <c r="DN7" s="617"/>
      <c r="DO7" s="617"/>
      <c r="DP7" s="618"/>
      <c r="DQ7" s="622">
        <v>789045</v>
      </c>
      <c r="DR7" s="617"/>
      <c r="DS7" s="617"/>
      <c r="DT7" s="617"/>
      <c r="DU7" s="617"/>
      <c r="DV7" s="617"/>
      <c r="DW7" s="617"/>
      <c r="DX7" s="617"/>
      <c r="DY7" s="617"/>
      <c r="DZ7" s="617"/>
      <c r="EA7" s="617"/>
      <c r="EB7" s="617"/>
      <c r="EC7" s="646"/>
    </row>
    <row r="8" spans="2:143" ht="11.25" customHeight="1">
      <c r="B8" s="613" t="s">
        <v>229</v>
      </c>
      <c r="C8" s="614"/>
      <c r="D8" s="614"/>
      <c r="E8" s="614"/>
      <c r="F8" s="614"/>
      <c r="G8" s="614"/>
      <c r="H8" s="614"/>
      <c r="I8" s="614"/>
      <c r="J8" s="614"/>
      <c r="K8" s="614"/>
      <c r="L8" s="614"/>
      <c r="M8" s="614"/>
      <c r="N8" s="614"/>
      <c r="O8" s="614"/>
      <c r="P8" s="614"/>
      <c r="Q8" s="615"/>
      <c r="R8" s="616">
        <v>1469</v>
      </c>
      <c r="S8" s="617"/>
      <c r="T8" s="617"/>
      <c r="U8" s="617"/>
      <c r="V8" s="617"/>
      <c r="W8" s="617"/>
      <c r="X8" s="617"/>
      <c r="Y8" s="618"/>
      <c r="Z8" s="665">
        <v>0</v>
      </c>
      <c r="AA8" s="665"/>
      <c r="AB8" s="665"/>
      <c r="AC8" s="665"/>
      <c r="AD8" s="666">
        <v>1469</v>
      </c>
      <c r="AE8" s="666"/>
      <c r="AF8" s="666"/>
      <c r="AG8" s="666"/>
      <c r="AH8" s="666"/>
      <c r="AI8" s="666"/>
      <c r="AJ8" s="666"/>
      <c r="AK8" s="666"/>
      <c r="AL8" s="619">
        <v>0</v>
      </c>
      <c r="AM8" s="620"/>
      <c r="AN8" s="620"/>
      <c r="AO8" s="667"/>
      <c r="AP8" s="613" t="s">
        <v>230</v>
      </c>
      <c r="AQ8" s="614"/>
      <c r="AR8" s="614"/>
      <c r="AS8" s="614"/>
      <c r="AT8" s="614"/>
      <c r="AU8" s="614"/>
      <c r="AV8" s="614"/>
      <c r="AW8" s="614"/>
      <c r="AX8" s="614"/>
      <c r="AY8" s="614"/>
      <c r="AZ8" s="614"/>
      <c r="BA8" s="614"/>
      <c r="BB8" s="614"/>
      <c r="BC8" s="614"/>
      <c r="BD8" s="614"/>
      <c r="BE8" s="614"/>
      <c r="BF8" s="615"/>
      <c r="BG8" s="616">
        <v>10154</v>
      </c>
      <c r="BH8" s="617"/>
      <c r="BI8" s="617"/>
      <c r="BJ8" s="617"/>
      <c r="BK8" s="617"/>
      <c r="BL8" s="617"/>
      <c r="BM8" s="617"/>
      <c r="BN8" s="618"/>
      <c r="BO8" s="665">
        <v>1.8</v>
      </c>
      <c r="BP8" s="665"/>
      <c r="BQ8" s="665"/>
      <c r="BR8" s="665"/>
      <c r="BS8" s="622" t="s">
        <v>123</v>
      </c>
      <c r="BT8" s="617"/>
      <c r="BU8" s="617"/>
      <c r="BV8" s="617"/>
      <c r="BW8" s="617"/>
      <c r="BX8" s="617"/>
      <c r="BY8" s="617"/>
      <c r="BZ8" s="617"/>
      <c r="CA8" s="617"/>
      <c r="CB8" s="646"/>
      <c r="CD8" s="647" t="s">
        <v>231</v>
      </c>
      <c r="CE8" s="644"/>
      <c r="CF8" s="644"/>
      <c r="CG8" s="644"/>
      <c r="CH8" s="644"/>
      <c r="CI8" s="644"/>
      <c r="CJ8" s="644"/>
      <c r="CK8" s="644"/>
      <c r="CL8" s="644"/>
      <c r="CM8" s="644"/>
      <c r="CN8" s="644"/>
      <c r="CO8" s="644"/>
      <c r="CP8" s="644"/>
      <c r="CQ8" s="645"/>
      <c r="CR8" s="616">
        <v>1116990</v>
      </c>
      <c r="CS8" s="617"/>
      <c r="CT8" s="617"/>
      <c r="CU8" s="617"/>
      <c r="CV8" s="617"/>
      <c r="CW8" s="617"/>
      <c r="CX8" s="617"/>
      <c r="CY8" s="618"/>
      <c r="CZ8" s="665">
        <v>17.5</v>
      </c>
      <c r="DA8" s="665"/>
      <c r="DB8" s="665"/>
      <c r="DC8" s="665"/>
      <c r="DD8" s="622" t="s">
        <v>224</v>
      </c>
      <c r="DE8" s="617"/>
      <c r="DF8" s="617"/>
      <c r="DG8" s="617"/>
      <c r="DH8" s="617"/>
      <c r="DI8" s="617"/>
      <c r="DJ8" s="617"/>
      <c r="DK8" s="617"/>
      <c r="DL8" s="617"/>
      <c r="DM8" s="617"/>
      <c r="DN8" s="617"/>
      <c r="DO8" s="617"/>
      <c r="DP8" s="618"/>
      <c r="DQ8" s="622">
        <v>603760</v>
      </c>
      <c r="DR8" s="617"/>
      <c r="DS8" s="617"/>
      <c r="DT8" s="617"/>
      <c r="DU8" s="617"/>
      <c r="DV8" s="617"/>
      <c r="DW8" s="617"/>
      <c r="DX8" s="617"/>
      <c r="DY8" s="617"/>
      <c r="DZ8" s="617"/>
      <c r="EA8" s="617"/>
      <c r="EB8" s="617"/>
      <c r="EC8" s="646"/>
    </row>
    <row r="9" spans="2:143" ht="11.25" customHeight="1">
      <c r="B9" s="613" t="s">
        <v>232</v>
      </c>
      <c r="C9" s="614"/>
      <c r="D9" s="614"/>
      <c r="E9" s="614"/>
      <c r="F9" s="614"/>
      <c r="G9" s="614"/>
      <c r="H9" s="614"/>
      <c r="I9" s="614"/>
      <c r="J9" s="614"/>
      <c r="K9" s="614"/>
      <c r="L9" s="614"/>
      <c r="M9" s="614"/>
      <c r="N9" s="614"/>
      <c r="O9" s="614"/>
      <c r="P9" s="614"/>
      <c r="Q9" s="615"/>
      <c r="R9" s="616">
        <v>1476</v>
      </c>
      <c r="S9" s="617"/>
      <c r="T9" s="617"/>
      <c r="U9" s="617"/>
      <c r="V9" s="617"/>
      <c r="W9" s="617"/>
      <c r="X9" s="617"/>
      <c r="Y9" s="618"/>
      <c r="Z9" s="665">
        <v>0</v>
      </c>
      <c r="AA9" s="665"/>
      <c r="AB9" s="665"/>
      <c r="AC9" s="665"/>
      <c r="AD9" s="666">
        <v>1476</v>
      </c>
      <c r="AE9" s="666"/>
      <c r="AF9" s="666"/>
      <c r="AG9" s="666"/>
      <c r="AH9" s="666"/>
      <c r="AI9" s="666"/>
      <c r="AJ9" s="666"/>
      <c r="AK9" s="666"/>
      <c r="AL9" s="619">
        <v>0</v>
      </c>
      <c r="AM9" s="620"/>
      <c r="AN9" s="620"/>
      <c r="AO9" s="667"/>
      <c r="AP9" s="613" t="s">
        <v>233</v>
      </c>
      <c r="AQ9" s="614"/>
      <c r="AR9" s="614"/>
      <c r="AS9" s="614"/>
      <c r="AT9" s="614"/>
      <c r="AU9" s="614"/>
      <c r="AV9" s="614"/>
      <c r="AW9" s="614"/>
      <c r="AX9" s="614"/>
      <c r="AY9" s="614"/>
      <c r="AZ9" s="614"/>
      <c r="BA9" s="614"/>
      <c r="BB9" s="614"/>
      <c r="BC9" s="614"/>
      <c r="BD9" s="614"/>
      <c r="BE9" s="614"/>
      <c r="BF9" s="615"/>
      <c r="BG9" s="616">
        <v>213509</v>
      </c>
      <c r="BH9" s="617"/>
      <c r="BI9" s="617"/>
      <c r="BJ9" s="617"/>
      <c r="BK9" s="617"/>
      <c r="BL9" s="617"/>
      <c r="BM9" s="617"/>
      <c r="BN9" s="618"/>
      <c r="BO9" s="665">
        <v>37.799999999999997</v>
      </c>
      <c r="BP9" s="665"/>
      <c r="BQ9" s="665"/>
      <c r="BR9" s="665"/>
      <c r="BS9" s="622" t="s">
        <v>224</v>
      </c>
      <c r="BT9" s="617"/>
      <c r="BU9" s="617"/>
      <c r="BV9" s="617"/>
      <c r="BW9" s="617"/>
      <c r="BX9" s="617"/>
      <c r="BY9" s="617"/>
      <c r="BZ9" s="617"/>
      <c r="CA9" s="617"/>
      <c r="CB9" s="646"/>
      <c r="CD9" s="647" t="s">
        <v>234</v>
      </c>
      <c r="CE9" s="644"/>
      <c r="CF9" s="644"/>
      <c r="CG9" s="644"/>
      <c r="CH9" s="644"/>
      <c r="CI9" s="644"/>
      <c r="CJ9" s="644"/>
      <c r="CK9" s="644"/>
      <c r="CL9" s="644"/>
      <c r="CM9" s="644"/>
      <c r="CN9" s="644"/>
      <c r="CO9" s="644"/>
      <c r="CP9" s="644"/>
      <c r="CQ9" s="645"/>
      <c r="CR9" s="616">
        <v>341408</v>
      </c>
      <c r="CS9" s="617"/>
      <c r="CT9" s="617"/>
      <c r="CU9" s="617"/>
      <c r="CV9" s="617"/>
      <c r="CW9" s="617"/>
      <c r="CX9" s="617"/>
      <c r="CY9" s="618"/>
      <c r="CZ9" s="665">
        <v>5.3</v>
      </c>
      <c r="DA9" s="665"/>
      <c r="DB9" s="665"/>
      <c r="DC9" s="665"/>
      <c r="DD9" s="622">
        <v>8258</v>
      </c>
      <c r="DE9" s="617"/>
      <c r="DF9" s="617"/>
      <c r="DG9" s="617"/>
      <c r="DH9" s="617"/>
      <c r="DI9" s="617"/>
      <c r="DJ9" s="617"/>
      <c r="DK9" s="617"/>
      <c r="DL9" s="617"/>
      <c r="DM9" s="617"/>
      <c r="DN9" s="617"/>
      <c r="DO9" s="617"/>
      <c r="DP9" s="618"/>
      <c r="DQ9" s="622">
        <v>299125</v>
      </c>
      <c r="DR9" s="617"/>
      <c r="DS9" s="617"/>
      <c r="DT9" s="617"/>
      <c r="DU9" s="617"/>
      <c r="DV9" s="617"/>
      <c r="DW9" s="617"/>
      <c r="DX9" s="617"/>
      <c r="DY9" s="617"/>
      <c r="DZ9" s="617"/>
      <c r="EA9" s="617"/>
      <c r="EB9" s="617"/>
      <c r="EC9" s="646"/>
    </row>
    <row r="10" spans="2:143" ht="11.25" customHeight="1">
      <c r="B10" s="613" t="s">
        <v>235</v>
      </c>
      <c r="C10" s="614"/>
      <c r="D10" s="614"/>
      <c r="E10" s="614"/>
      <c r="F10" s="614"/>
      <c r="G10" s="614"/>
      <c r="H10" s="614"/>
      <c r="I10" s="614"/>
      <c r="J10" s="614"/>
      <c r="K10" s="614"/>
      <c r="L10" s="614"/>
      <c r="M10" s="614"/>
      <c r="N10" s="614"/>
      <c r="O10" s="614"/>
      <c r="P10" s="614"/>
      <c r="Q10" s="615"/>
      <c r="R10" s="616" t="s">
        <v>123</v>
      </c>
      <c r="S10" s="617"/>
      <c r="T10" s="617"/>
      <c r="U10" s="617"/>
      <c r="V10" s="617"/>
      <c r="W10" s="617"/>
      <c r="X10" s="617"/>
      <c r="Y10" s="618"/>
      <c r="Z10" s="665" t="s">
        <v>123</v>
      </c>
      <c r="AA10" s="665"/>
      <c r="AB10" s="665"/>
      <c r="AC10" s="665"/>
      <c r="AD10" s="666" t="s">
        <v>123</v>
      </c>
      <c r="AE10" s="666"/>
      <c r="AF10" s="666"/>
      <c r="AG10" s="666"/>
      <c r="AH10" s="666"/>
      <c r="AI10" s="666"/>
      <c r="AJ10" s="666"/>
      <c r="AK10" s="666"/>
      <c r="AL10" s="619" t="s">
        <v>123</v>
      </c>
      <c r="AM10" s="620"/>
      <c r="AN10" s="620"/>
      <c r="AO10" s="667"/>
      <c r="AP10" s="613" t="s">
        <v>236</v>
      </c>
      <c r="AQ10" s="614"/>
      <c r="AR10" s="614"/>
      <c r="AS10" s="614"/>
      <c r="AT10" s="614"/>
      <c r="AU10" s="614"/>
      <c r="AV10" s="614"/>
      <c r="AW10" s="614"/>
      <c r="AX10" s="614"/>
      <c r="AY10" s="614"/>
      <c r="AZ10" s="614"/>
      <c r="BA10" s="614"/>
      <c r="BB10" s="614"/>
      <c r="BC10" s="614"/>
      <c r="BD10" s="614"/>
      <c r="BE10" s="614"/>
      <c r="BF10" s="615"/>
      <c r="BG10" s="616">
        <v>16048</v>
      </c>
      <c r="BH10" s="617"/>
      <c r="BI10" s="617"/>
      <c r="BJ10" s="617"/>
      <c r="BK10" s="617"/>
      <c r="BL10" s="617"/>
      <c r="BM10" s="617"/>
      <c r="BN10" s="618"/>
      <c r="BO10" s="665">
        <v>2.8</v>
      </c>
      <c r="BP10" s="665"/>
      <c r="BQ10" s="665"/>
      <c r="BR10" s="665"/>
      <c r="BS10" s="622" t="s">
        <v>123</v>
      </c>
      <c r="BT10" s="617"/>
      <c r="BU10" s="617"/>
      <c r="BV10" s="617"/>
      <c r="BW10" s="617"/>
      <c r="BX10" s="617"/>
      <c r="BY10" s="617"/>
      <c r="BZ10" s="617"/>
      <c r="CA10" s="617"/>
      <c r="CB10" s="646"/>
      <c r="CD10" s="647" t="s">
        <v>237</v>
      </c>
      <c r="CE10" s="644"/>
      <c r="CF10" s="644"/>
      <c r="CG10" s="644"/>
      <c r="CH10" s="644"/>
      <c r="CI10" s="644"/>
      <c r="CJ10" s="644"/>
      <c r="CK10" s="644"/>
      <c r="CL10" s="644"/>
      <c r="CM10" s="644"/>
      <c r="CN10" s="644"/>
      <c r="CO10" s="644"/>
      <c r="CP10" s="644"/>
      <c r="CQ10" s="645"/>
      <c r="CR10" s="616" t="s">
        <v>224</v>
      </c>
      <c r="CS10" s="617"/>
      <c r="CT10" s="617"/>
      <c r="CU10" s="617"/>
      <c r="CV10" s="617"/>
      <c r="CW10" s="617"/>
      <c r="CX10" s="617"/>
      <c r="CY10" s="618"/>
      <c r="CZ10" s="665" t="s">
        <v>123</v>
      </c>
      <c r="DA10" s="665"/>
      <c r="DB10" s="665"/>
      <c r="DC10" s="665"/>
      <c r="DD10" s="622" t="s">
        <v>123</v>
      </c>
      <c r="DE10" s="617"/>
      <c r="DF10" s="617"/>
      <c r="DG10" s="617"/>
      <c r="DH10" s="617"/>
      <c r="DI10" s="617"/>
      <c r="DJ10" s="617"/>
      <c r="DK10" s="617"/>
      <c r="DL10" s="617"/>
      <c r="DM10" s="617"/>
      <c r="DN10" s="617"/>
      <c r="DO10" s="617"/>
      <c r="DP10" s="618"/>
      <c r="DQ10" s="622" t="s">
        <v>123</v>
      </c>
      <c r="DR10" s="617"/>
      <c r="DS10" s="617"/>
      <c r="DT10" s="617"/>
      <c r="DU10" s="617"/>
      <c r="DV10" s="617"/>
      <c r="DW10" s="617"/>
      <c r="DX10" s="617"/>
      <c r="DY10" s="617"/>
      <c r="DZ10" s="617"/>
      <c r="EA10" s="617"/>
      <c r="EB10" s="617"/>
      <c r="EC10" s="646"/>
    </row>
    <row r="11" spans="2:143" ht="11.25" customHeight="1">
      <c r="B11" s="613" t="s">
        <v>238</v>
      </c>
      <c r="C11" s="614"/>
      <c r="D11" s="614"/>
      <c r="E11" s="614"/>
      <c r="F11" s="614"/>
      <c r="G11" s="614"/>
      <c r="H11" s="614"/>
      <c r="I11" s="614"/>
      <c r="J11" s="614"/>
      <c r="K11" s="614"/>
      <c r="L11" s="614"/>
      <c r="M11" s="614"/>
      <c r="N11" s="614"/>
      <c r="O11" s="614"/>
      <c r="P11" s="614"/>
      <c r="Q11" s="615"/>
      <c r="R11" s="616" t="s">
        <v>123</v>
      </c>
      <c r="S11" s="617"/>
      <c r="T11" s="617"/>
      <c r="U11" s="617"/>
      <c r="V11" s="617"/>
      <c r="W11" s="617"/>
      <c r="X11" s="617"/>
      <c r="Y11" s="618"/>
      <c r="Z11" s="665" t="s">
        <v>224</v>
      </c>
      <c r="AA11" s="665"/>
      <c r="AB11" s="665"/>
      <c r="AC11" s="665"/>
      <c r="AD11" s="666" t="s">
        <v>123</v>
      </c>
      <c r="AE11" s="666"/>
      <c r="AF11" s="666"/>
      <c r="AG11" s="666"/>
      <c r="AH11" s="666"/>
      <c r="AI11" s="666"/>
      <c r="AJ11" s="666"/>
      <c r="AK11" s="666"/>
      <c r="AL11" s="619" t="s">
        <v>123</v>
      </c>
      <c r="AM11" s="620"/>
      <c r="AN11" s="620"/>
      <c r="AO11" s="667"/>
      <c r="AP11" s="613" t="s">
        <v>239</v>
      </c>
      <c r="AQ11" s="614"/>
      <c r="AR11" s="614"/>
      <c r="AS11" s="614"/>
      <c r="AT11" s="614"/>
      <c r="AU11" s="614"/>
      <c r="AV11" s="614"/>
      <c r="AW11" s="614"/>
      <c r="AX11" s="614"/>
      <c r="AY11" s="614"/>
      <c r="AZ11" s="614"/>
      <c r="BA11" s="614"/>
      <c r="BB11" s="614"/>
      <c r="BC11" s="614"/>
      <c r="BD11" s="614"/>
      <c r="BE11" s="614"/>
      <c r="BF11" s="615"/>
      <c r="BG11" s="616">
        <v>13517</v>
      </c>
      <c r="BH11" s="617"/>
      <c r="BI11" s="617"/>
      <c r="BJ11" s="617"/>
      <c r="BK11" s="617"/>
      <c r="BL11" s="617"/>
      <c r="BM11" s="617"/>
      <c r="BN11" s="618"/>
      <c r="BO11" s="665">
        <v>2.4</v>
      </c>
      <c r="BP11" s="665"/>
      <c r="BQ11" s="665"/>
      <c r="BR11" s="665"/>
      <c r="BS11" s="622" t="s">
        <v>168</v>
      </c>
      <c r="BT11" s="617"/>
      <c r="BU11" s="617"/>
      <c r="BV11" s="617"/>
      <c r="BW11" s="617"/>
      <c r="BX11" s="617"/>
      <c r="BY11" s="617"/>
      <c r="BZ11" s="617"/>
      <c r="CA11" s="617"/>
      <c r="CB11" s="646"/>
      <c r="CD11" s="647" t="s">
        <v>240</v>
      </c>
      <c r="CE11" s="644"/>
      <c r="CF11" s="644"/>
      <c r="CG11" s="644"/>
      <c r="CH11" s="644"/>
      <c r="CI11" s="644"/>
      <c r="CJ11" s="644"/>
      <c r="CK11" s="644"/>
      <c r="CL11" s="644"/>
      <c r="CM11" s="644"/>
      <c r="CN11" s="644"/>
      <c r="CO11" s="644"/>
      <c r="CP11" s="644"/>
      <c r="CQ11" s="645"/>
      <c r="CR11" s="616">
        <v>580276</v>
      </c>
      <c r="CS11" s="617"/>
      <c r="CT11" s="617"/>
      <c r="CU11" s="617"/>
      <c r="CV11" s="617"/>
      <c r="CW11" s="617"/>
      <c r="CX11" s="617"/>
      <c r="CY11" s="618"/>
      <c r="CZ11" s="665">
        <v>9.1</v>
      </c>
      <c r="DA11" s="665"/>
      <c r="DB11" s="665"/>
      <c r="DC11" s="665"/>
      <c r="DD11" s="622">
        <v>318050</v>
      </c>
      <c r="DE11" s="617"/>
      <c r="DF11" s="617"/>
      <c r="DG11" s="617"/>
      <c r="DH11" s="617"/>
      <c r="DI11" s="617"/>
      <c r="DJ11" s="617"/>
      <c r="DK11" s="617"/>
      <c r="DL11" s="617"/>
      <c r="DM11" s="617"/>
      <c r="DN11" s="617"/>
      <c r="DO11" s="617"/>
      <c r="DP11" s="618"/>
      <c r="DQ11" s="622">
        <v>159525</v>
      </c>
      <c r="DR11" s="617"/>
      <c r="DS11" s="617"/>
      <c r="DT11" s="617"/>
      <c r="DU11" s="617"/>
      <c r="DV11" s="617"/>
      <c r="DW11" s="617"/>
      <c r="DX11" s="617"/>
      <c r="DY11" s="617"/>
      <c r="DZ11" s="617"/>
      <c r="EA11" s="617"/>
      <c r="EB11" s="617"/>
      <c r="EC11" s="646"/>
    </row>
    <row r="12" spans="2:143" ht="11.25" customHeight="1">
      <c r="B12" s="613" t="s">
        <v>241</v>
      </c>
      <c r="C12" s="614"/>
      <c r="D12" s="614"/>
      <c r="E12" s="614"/>
      <c r="F12" s="614"/>
      <c r="G12" s="614"/>
      <c r="H12" s="614"/>
      <c r="I12" s="614"/>
      <c r="J12" s="614"/>
      <c r="K12" s="614"/>
      <c r="L12" s="614"/>
      <c r="M12" s="614"/>
      <c r="N12" s="614"/>
      <c r="O12" s="614"/>
      <c r="P12" s="614"/>
      <c r="Q12" s="615"/>
      <c r="R12" s="616">
        <v>122381</v>
      </c>
      <c r="S12" s="617"/>
      <c r="T12" s="617"/>
      <c r="U12" s="617"/>
      <c r="V12" s="617"/>
      <c r="W12" s="617"/>
      <c r="X12" s="617"/>
      <c r="Y12" s="618"/>
      <c r="Z12" s="665">
        <v>1.9</v>
      </c>
      <c r="AA12" s="665"/>
      <c r="AB12" s="665"/>
      <c r="AC12" s="665"/>
      <c r="AD12" s="666">
        <v>122381</v>
      </c>
      <c r="AE12" s="666"/>
      <c r="AF12" s="666"/>
      <c r="AG12" s="666"/>
      <c r="AH12" s="666"/>
      <c r="AI12" s="666"/>
      <c r="AJ12" s="666"/>
      <c r="AK12" s="666"/>
      <c r="AL12" s="619">
        <v>4.0999999999999996</v>
      </c>
      <c r="AM12" s="620"/>
      <c r="AN12" s="620"/>
      <c r="AO12" s="667"/>
      <c r="AP12" s="613" t="s">
        <v>242</v>
      </c>
      <c r="AQ12" s="614"/>
      <c r="AR12" s="614"/>
      <c r="AS12" s="614"/>
      <c r="AT12" s="614"/>
      <c r="AU12" s="614"/>
      <c r="AV12" s="614"/>
      <c r="AW12" s="614"/>
      <c r="AX12" s="614"/>
      <c r="AY12" s="614"/>
      <c r="AZ12" s="614"/>
      <c r="BA12" s="614"/>
      <c r="BB12" s="614"/>
      <c r="BC12" s="614"/>
      <c r="BD12" s="614"/>
      <c r="BE12" s="614"/>
      <c r="BF12" s="615"/>
      <c r="BG12" s="616">
        <v>239472</v>
      </c>
      <c r="BH12" s="617"/>
      <c r="BI12" s="617"/>
      <c r="BJ12" s="617"/>
      <c r="BK12" s="617"/>
      <c r="BL12" s="617"/>
      <c r="BM12" s="617"/>
      <c r="BN12" s="618"/>
      <c r="BO12" s="665">
        <v>42.4</v>
      </c>
      <c r="BP12" s="665"/>
      <c r="BQ12" s="665"/>
      <c r="BR12" s="665"/>
      <c r="BS12" s="622" t="s">
        <v>123</v>
      </c>
      <c r="BT12" s="617"/>
      <c r="BU12" s="617"/>
      <c r="BV12" s="617"/>
      <c r="BW12" s="617"/>
      <c r="BX12" s="617"/>
      <c r="BY12" s="617"/>
      <c r="BZ12" s="617"/>
      <c r="CA12" s="617"/>
      <c r="CB12" s="646"/>
      <c r="CD12" s="647" t="s">
        <v>243</v>
      </c>
      <c r="CE12" s="644"/>
      <c r="CF12" s="644"/>
      <c r="CG12" s="644"/>
      <c r="CH12" s="644"/>
      <c r="CI12" s="644"/>
      <c r="CJ12" s="644"/>
      <c r="CK12" s="644"/>
      <c r="CL12" s="644"/>
      <c r="CM12" s="644"/>
      <c r="CN12" s="644"/>
      <c r="CO12" s="644"/>
      <c r="CP12" s="644"/>
      <c r="CQ12" s="645"/>
      <c r="CR12" s="616">
        <v>99948</v>
      </c>
      <c r="CS12" s="617"/>
      <c r="CT12" s="617"/>
      <c r="CU12" s="617"/>
      <c r="CV12" s="617"/>
      <c r="CW12" s="617"/>
      <c r="CX12" s="617"/>
      <c r="CY12" s="618"/>
      <c r="CZ12" s="665">
        <v>1.6</v>
      </c>
      <c r="DA12" s="665"/>
      <c r="DB12" s="665"/>
      <c r="DC12" s="665"/>
      <c r="DD12" s="622">
        <v>10066</v>
      </c>
      <c r="DE12" s="617"/>
      <c r="DF12" s="617"/>
      <c r="DG12" s="617"/>
      <c r="DH12" s="617"/>
      <c r="DI12" s="617"/>
      <c r="DJ12" s="617"/>
      <c r="DK12" s="617"/>
      <c r="DL12" s="617"/>
      <c r="DM12" s="617"/>
      <c r="DN12" s="617"/>
      <c r="DO12" s="617"/>
      <c r="DP12" s="618"/>
      <c r="DQ12" s="622">
        <v>71021</v>
      </c>
      <c r="DR12" s="617"/>
      <c r="DS12" s="617"/>
      <c r="DT12" s="617"/>
      <c r="DU12" s="617"/>
      <c r="DV12" s="617"/>
      <c r="DW12" s="617"/>
      <c r="DX12" s="617"/>
      <c r="DY12" s="617"/>
      <c r="DZ12" s="617"/>
      <c r="EA12" s="617"/>
      <c r="EB12" s="617"/>
      <c r="EC12" s="646"/>
    </row>
    <row r="13" spans="2:143" ht="11.25" customHeight="1">
      <c r="B13" s="613" t="s">
        <v>244</v>
      </c>
      <c r="C13" s="614"/>
      <c r="D13" s="614"/>
      <c r="E13" s="614"/>
      <c r="F13" s="614"/>
      <c r="G13" s="614"/>
      <c r="H13" s="614"/>
      <c r="I13" s="614"/>
      <c r="J13" s="614"/>
      <c r="K13" s="614"/>
      <c r="L13" s="614"/>
      <c r="M13" s="614"/>
      <c r="N13" s="614"/>
      <c r="O13" s="614"/>
      <c r="P13" s="614"/>
      <c r="Q13" s="615"/>
      <c r="R13" s="616" t="s">
        <v>224</v>
      </c>
      <c r="S13" s="617"/>
      <c r="T13" s="617"/>
      <c r="U13" s="617"/>
      <c r="V13" s="617"/>
      <c r="W13" s="617"/>
      <c r="X13" s="617"/>
      <c r="Y13" s="618"/>
      <c r="Z13" s="665" t="s">
        <v>224</v>
      </c>
      <c r="AA13" s="665"/>
      <c r="AB13" s="665"/>
      <c r="AC13" s="665"/>
      <c r="AD13" s="666" t="s">
        <v>224</v>
      </c>
      <c r="AE13" s="666"/>
      <c r="AF13" s="666"/>
      <c r="AG13" s="666"/>
      <c r="AH13" s="666"/>
      <c r="AI13" s="666"/>
      <c r="AJ13" s="666"/>
      <c r="AK13" s="666"/>
      <c r="AL13" s="619" t="s">
        <v>123</v>
      </c>
      <c r="AM13" s="620"/>
      <c r="AN13" s="620"/>
      <c r="AO13" s="667"/>
      <c r="AP13" s="613" t="s">
        <v>245</v>
      </c>
      <c r="AQ13" s="614"/>
      <c r="AR13" s="614"/>
      <c r="AS13" s="614"/>
      <c r="AT13" s="614"/>
      <c r="AU13" s="614"/>
      <c r="AV13" s="614"/>
      <c r="AW13" s="614"/>
      <c r="AX13" s="614"/>
      <c r="AY13" s="614"/>
      <c r="AZ13" s="614"/>
      <c r="BA13" s="614"/>
      <c r="BB13" s="614"/>
      <c r="BC13" s="614"/>
      <c r="BD13" s="614"/>
      <c r="BE13" s="614"/>
      <c r="BF13" s="615"/>
      <c r="BG13" s="616">
        <v>239405</v>
      </c>
      <c r="BH13" s="617"/>
      <c r="BI13" s="617"/>
      <c r="BJ13" s="617"/>
      <c r="BK13" s="617"/>
      <c r="BL13" s="617"/>
      <c r="BM13" s="617"/>
      <c r="BN13" s="618"/>
      <c r="BO13" s="665">
        <v>42.4</v>
      </c>
      <c r="BP13" s="665"/>
      <c r="BQ13" s="665"/>
      <c r="BR13" s="665"/>
      <c r="BS13" s="622" t="s">
        <v>123</v>
      </c>
      <c r="BT13" s="617"/>
      <c r="BU13" s="617"/>
      <c r="BV13" s="617"/>
      <c r="BW13" s="617"/>
      <c r="BX13" s="617"/>
      <c r="BY13" s="617"/>
      <c r="BZ13" s="617"/>
      <c r="CA13" s="617"/>
      <c r="CB13" s="646"/>
      <c r="CD13" s="647" t="s">
        <v>246</v>
      </c>
      <c r="CE13" s="644"/>
      <c r="CF13" s="644"/>
      <c r="CG13" s="644"/>
      <c r="CH13" s="644"/>
      <c r="CI13" s="644"/>
      <c r="CJ13" s="644"/>
      <c r="CK13" s="644"/>
      <c r="CL13" s="644"/>
      <c r="CM13" s="644"/>
      <c r="CN13" s="644"/>
      <c r="CO13" s="644"/>
      <c r="CP13" s="644"/>
      <c r="CQ13" s="645"/>
      <c r="CR13" s="616">
        <v>643314</v>
      </c>
      <c r="CS13" s="617"/>
      <c r="CT13" s="617"/>
      <c r="CU13" s="617"/>
      <c r="CV13" s="617"/>
      <c r="CW13" s="617"/>
      <c r="CX13" s="617"/>
      <c r="CY13" s="618"/>
      <c r="CZ13" s="665">
        <v>10.1</v>
      </c>
      <c r="DA13" s="665"/>
      <c r="DB13" s="665"/>
      <c r="DC13" s="665"/>
      <c r="DD13" s="622">
        <v>349568</v>
      </c>
      <c r="DE13" s="617"/>
      <c r="DF13" s="617"/>
      <c r="DG13" s="617"/>
      <c r="DH13" s="617"/>
      <c r="DI13" s="617"/>
      <c r="DJ13" s="617"/>
      <c r="DK13" s="617"/>
      <c r="DL13" s="617"/>
      <c r="DM13" s="617"/>
      <c r="DN13" s="617"/>
      <c r="DO13" s="617"/>
      <c r="DP13" s="618"/>
      <c r="DQ13" s="622">
        <v>267456</v>
      </c>
      <c r="DR13" s="617"/>
      <c r="DS13" s="617"/>
      <c r="DT13" s="617"/>
      <c r="DU13" s="617"/>
      <c r="DV13" s="617"/>
      <c r="DW13" s="617"/>
      <c r="DX13" s="617"/>
      <c r="DY13" s="617"/>
      <c r="DZ13" s="617"/>
      <c r="EA13" s="617"/>
      <c r="EB13" s="617"/>
      <c r="EC13" s="646"/>
    </row>
    <row r="14" spans="2:143" ht="11.25" customHeight="1">
      <c r="B14" s="613" t="s">
        <v>247</v>
      </c>
      <c r="C14" s="614"/>
      <c r="D14" s="614"/>
      <c r="E14" s="614"/>
      <c r="F14" s="614"/>
      <c r="G14" s="614"/>
      <c r="H14" s="614"/>
      <c r="I14" s="614"/>
      <c r="J14" s="614"/>
      <c r="K14" s="614"/>
      <c r="L14" s="614"/>
      <c r="M14" s="614"/>
      <c r="N14" s="614"/>
      <c r="O14" s="614"/>
      <c r="P14" s="614"/>
      <c r="Q14" s="615"/>
      <c r="R14" s="616" t="s">
        <v>123</v>
      </c>
      <c r="S14" s="617"/>
      <c r="T14" s="617"/>
      <c r="U14" s="617"/>
      <c r="V14" s="617"/>
      <c r="W14" s="617"/>
      <c r="X14" s="617"/>
      <c r="Y14" s="618"/>
      <c r="Z14" s="665" t="s">
        <v>123</v>
      </c>
      <c r="AA14" s="665"/>
      <c r="AB14" s="665"/>
      <c r="AC14" s="665"/>
      <c r="AD14" s="666" t="s">
        <v>123</v>
      </c>
      <c r="AE14" s="666"/>
      <c r="AF14" s="666"/>
      <c r="AG14" s="666"/>
      <c r="AH14" s="666"/>
      <c r="AI14" s="666"/>
      <c r="AJ14" s="666"/>
      <c r="AK14" s="666"/>
      <c r="AL14" s="619" t="s">
        <v>123</v>
      </c>
      <c r="AM14" s="620"/>
      <c r="AN14" s="620"/>
      <c r="AO14" s="667"/>
      <c r="AP14" s="613" t="s">
        <v>248</v>
      </c>
      <c r="AQ14" s="614"/>
      <c r="AR14" s="614"/>
      <c r="AS14" s="614"/>
      <c r="AT14" s="614"/>
      <c r="AU14" s="614"/>
      <c r="AV14" s="614"/>
      <c r="AW14" s="614"/>
      <c r="AX14" s="614"/>
      <c r="AY14" s="614"/>
      <c r="AZ14" s="614"/>
      <c r="BA14" s="614"/>
      <c r="BB14" s="614"/>
      <c r="BC14" s="614"/>
      <c r="BD14" s="614"/>
      <c r="BE14" s="614"/>
      <c r="BF14" s="615"/>
      <c r="BG14" s="616">
        <v>21159</v>
      </c>
      <c r="BH14" s="617"/>
      <c r="BI14" s="617"/>
      <c r="BJ14" s="617"/>
      <c r="BK14" s="617"/>
      <c r="BL14" s="617"/>
      <c r="BM14" s="617"/>
      <c r="BN14" s="618"/>
      <c r="BO14" s="665">
        <v>3.8</v>
      </c>
      <c r="BP14" s="665"/>
      <c r="BQ14" s="665"/>
      <c r="BR14" s="665"/>
      <c r="BS14" s="622" t="s">
        <v>123</v>
      </c>
      <c r="BT14" s="617"/>
      <c r="BU14" s="617"/>
      <c r="BV14" s="617"/>
      <c r="BW14" s="617"/>
      <c r="BX14" s="617"/>
      <c r="BY14" s="617"/>
      <c r="BZ14" s="617"/>
      <c r="CA14" s="617"/>
      <c r="CB14" s="646"/>
      <c r="CD14" s="647" t="s">
        <v>249</v>
      </c>
      <c r="CE14" s="644"/>
      <c r="CF14" s="644"/>
      <c r="CG14" s="644"/>
      <c r="CH14" s="644"/>
      <c r="CI14" s="644"/>
      <c r="CJ14" s="644"/>
      <c r="CK14" s="644"/>
      <c r="CL14" s="644"/>
      <c r="CM14" s="644"/>
      <c r="CN14" s="644"/>
      <c r="CO14" s="644"/>
      <c r="CP14" s="644"/>
      <c r="CQ14" s="645"/>
      <c r="CR14" s="616">
        <v>209748</v>
      </c>
      <c r="CS14" s="617"/>
      <c r="CT14" s="617"/>
      <c r="CU14" s="617"/>
      <c r="CV14" s="617"/>
      <c r="CW14" s="617"/>
      <c r="CX14" s="617"/>
      <c r="CY14" s="618"/>
      <c r="CZ14" s="665">
        <v>3.3</v>
      </c>
      <c r="DA14" s="665"/>
      <c r="DB14" s="665"/>
      <c r="DC14" s="665"/>
      <c r="DD14" s="622" t="s">
        <v>123</v>
      </c>
      <c r="DE14" s="617"/>
      <c r="DF14" s="617"/>
      <c r="DG14" s="617"/>
      <c r="DH14" s="617"/>
      <c r="DI14" s="617"/>
      <c r="DJ14" s="617"/>
      <c r="DK14" s="617"/>
      <c r="DL14" s="617"/>
      <c r="DM14" s="617"/>
      <c r="DN14" s="617"/>
      <c r="DO14" s="617"/>
      <c r="DP14" s="618"/>
      <c r="DQ14" s="622">
        <v>185948</v>
      </c>
      <c r="DR14" s="617"/>
      <c r="DS14" s="617"/>
      <c r="DT14" s="617"/>
      <c r="DU14" s="617"/>
      <c r="DV14" s="617"/>
      <c r="DW14" s="617"/>
      <c r="DX14" s="617"/>
      <c r="DY14" s="617"/>
      <c r="DZ14" s="617"/>
      <c r="EA14" s="617"/>
      <c r="EB14" s="617"/>
      <c r="EC14" s="646"/>
    </row>
    <row r="15" spans="2:143" ht="11.25" customHeight="1">
      <c r="B15" s="613" t="s">
        <v>250</v>
      </c>
      <c r="C15" s="614"/>
      <c r="D15" s="614"/>
      <c r="E15" s="614"/>
      <c r="F15" s="614"/>
      <c r="G15" s="614"/>
      <c r="H15" s="614"/>
      <c r="I15" s="614"/>
      <c r="J15" s="614"/>
      <c r="K15" s="614"/>
      <c r="L15" s="614"/>
      <c r="M15" s="614"/>
      <c r="N15" s="614"/>
      <c r="O15" s="614"/>
      <c r="P15" s="614"/>
      <c r="Q15" s="615"/>
      <c r="R15" s="616">
        <v>19218</v>
      </c>
      <c r="S15" s="617"/>
      <c r="T15" s="617"/>
      <c r="U15" s="617"/>
      <c r="V15" s="617"/>
      <c r="W15" s="617"/>
      <c r="X15" s="617"/>
      <c r="Y15" s="618"/>
      <c r="Z15" s="665">
        <v>0.3</v>
      </c>
      <c r="AA15" s="665"/>
      <c r="AB15" s="665"/>
      <c r="AC15" s="665"/>
      <c r="AD15" s="666">
        <v>19218</v>
      </c>
      <c r="AE15" s="666"/>
      <c r="AF15" s="666"/>
      <c r="AG15" s="666"/>
      <c r="AH15" s="666"/>
      <c r="AI15" s="666"/>
      <c r="AJ15" s="666"/>
      <c r="AK15" s="666"/>
      <c r="AL15" s="619">
        <v>0.6</v>
      </c>
      <c r="AM15" s="620"/>
      <c r="AN15" s="620"/>
      <c r="AO15" s="667"/>
      <c r="AP15" s="613" t="s">
        <v>251</v>
      </c>
      <c r="AQ15" s="614"/>
      <c r="AR15" s="614"/>
      <c r="AS15" s="614"/>
      <c r="AT15" s="614"/>
      <c r="AU15" s="614"/>
      <c r="AV15" s="614"/>
      <c r="AW15" s="614"/>
      <c r="AX15" s="614"/>
      <c r="AY15" s="614"/>
      <c r="AZ15" s="614"/>
      <c r="BA15" s="614"/>
      <c r="BB15" s="614"/>
      <c r="BC15" s="614"/>
      <c r="BD15" s="614"/>
      <c r="BE15" s="614"/>
      <c r="BF15" s="615"/>
      <c r="BG15" s="616">
        <v>50372</v>
      </c>
      <c r="BH15" s="617"/>
      <c r="BI15" s="617"/>
      <c r="BJ15" s="617"/>
      <c r="BK15" s="617"/>
      <c r="BL15" s="617"/>
      <c r="BM15" s="617"/>
      <c r="BN15" s="618"/>
      <c r="BO15" s="665">
        <v>8.9</v>
      </c>
      <c r="BP15" s="665"/>
      <c r="BQ15" s="665"/>
      <c r="BR15" s="665"/>
      <c r="BS15" s="622" t="s">
        <v>123</v>
      </c>
      <c r="BT15" s="617"/>
      <c r="BU15" s="617"/>
      <c r="BV15" s="617"/>
      <c r="BW15" s="617"/>
      <c r="BX15" s="617"/>
      <c r="BY15" s="617"/>
      <c r="BZ15" s="617"/>
      <c r="CA15" s="617"/>
      <c r="CB15" s="646"/>
      <c r="CD15" s="647" t="s">
        <v>252</v>
      </c>
      <c r="CE15" s="644"/>
      <c r="CF15" s="644"/>
      <c r="CG15" s="644"/>
      <c r="CH15" s="644"/>
      <c r="CI15" s="644"/>
      <c r="CJ15" s="644"/>
      <c r="CK15" s="644"/>
      <c r="CL15" s="644"/>
      <c r="CM15" s="644"/>
      <c r="CN15" s="644"/>
      <c r="CO15" s="644"/>
      <c r="CP15" s="644"/>
      <c r="CQ15" s="645"/>
      <c r="CR15" s="616">
        <v>547981</v>
      </c>
      <c r="CS15" s="617"/>
      <c r="CT15" s="617"/>
      <c r="CU15" s="617"/>
      <c r="CV15" s="617"/>
      <c r="CW15" s="617"/>
      <c r="CX15" s="617"/>
      <c r="CY15" s="618"/>
      <c r="CZ15" s="665">
        <v>8.6</v>
      </c>
      <c r="DA15" s="665"/>
      <c r="DB15" s="665"/>
      <c r="DC15" s="665"/>
      <c r="DD15" s="622">
        <v>86056</v>
      </c>
      <c r="DE15" s="617"/>
      <c r="DF15" s="617"/>
      <c r="DG15" s="617"/>
      <c r="DH15" s="617"/>
      <c r="DI15" s="617"/>
      <c r="DJ15" s="617"/>
      <c r="DK15" s="617"/>
      <c r="DL15" s="617"/>
      <c r="DM15" s="617"/>
      <c r="DN15" s="617"/>
      <c r="DO15" s="617"/>
      <c r="DP15" s="618"/>
      <c r="DQ15" s="622">
        <v>362722</v>
      </c>
      <c r="DR15" s="617"/>
      <c r="DS15" s="617"/>
      <c r="DT15" s="617"/>
      <c r="DU15" s="617"/>
      <c r="DV15" s="617"/>
      <c r="DW15" s="617"/>
      <c r="DX15" s="617"/>
      <c r="DY15" s="617"/>
      <c r="DZ15" s="617"/>
      <c r="EA15" s="617"/>
      <c r="EB15" s="617"/>
      <c r="EC15" s="646"/>
    </row>
    <row r="16" spans="2:143" ht="11.25" customHeight="1">
      <c r="B16" s="613" t="s">
        <v>253</v>
      </c>
      <c r="C16" s="614"/>
      <c r="D16" s="614"/>
      <c r="E16" s="614"/>
      <c r="F16" s="614"/>
      <c r="G16" s="614"/>
      <c r="H16" s="614"/>
      <c r="I16" s="614"/>
      <c r="J16" s="614"/>
      <c r="K16" s="614"/>
      <c r="L16" s="614"/>
      <c r="M16" s="614"/>
      <c r="N16" s="614"/>
      <c r="O16" s="614"/>
      <c r="P16" s="614"/>
      <c r="Q16" s="615"/>
      <c r="R16" s="616" t="s">
        <v>123</v>
      </c>
      <c r="S16" s="617"/>
      <c r="T16" s="617"/>
      <c r="U16" s="617"/>
      <c r="V16" s="617"/>
      <c r="W16" s="617"/>
      <c r="X16" s="617"/>
      <c r="Y16" s="618"/>
      <c r="Z16" s="665" t="s">
        <v>224</v>
      </c>
      <c r="AA16" s="665"/>
      <c r="AB16" s="665"/>
      <c r="AC16" s="665"/>
      <c r="AD16" s="666" t="s">
        <v>123</v>
      </c>
      <c r="AE16" s="666"/>
      <c r="AF16" s="666"/>
      <c r="AG16" s="666"/>
      <c r="AH16" s="666"/>
      <c r="AI16" s="666"/>
      <c r="AJ16" s="666"/>
      <c r="AK16" s="666"/>
      <c r="AL16" s="619" t="s">
        <v>123</v>
      </c>
      <c r="AM16" s="620"/>
      <c r="AN16" s="620"/>
      <c r="AO16" s="667"/>
      <c r="AP16" s="613" t="s">
        <v>254</v>
      </c>
      <c r="AQ16" s="614"/>
      <c r="AR16" s="614"/>
      <c r="AS16" s="614"/>
      <c r="AT16" s="614"/>
      <c r="AU16" s="614"/>
      <c r="AV16" s="614"/>
      <c r="AW16" s="614"/>
      <c r="AX16" s="614"/>
      <c r="AY16" s="614"/>
      <c r="AZ16" s="614"/>
      <c r="BA16" s="614"/>
      <c r="BB16" s="614"/>
      <c r="BC16" s="614"/>
      <c r="BD16" s="614"/>
      <c r="BE16" s="614"/>
      <c r="BF16" s="615"/>
      <c r="BG16" s="616" t="s">
        <v>123</v>
      </c>
      <c r="BH16" s="617"/>
      <c r="BI16" s="617"/>
      <c r="BJ16" s="617"/>
      <c r="BK16" s="617"/>
      <c r="BL16" s="617"/>
      <c r="BM16" s="617"/>
      <c r="BN16" s="618"/>
      <c r="BO16" s="665" t="s">
        <v>123</v>
      </c>
      <c r="BP16" s="665"/>
      <c r="BQ16" s="665"/>
      <c r="BR16" s="665"/>
      <c r="BS16" s="622" t="s">
        <v>123</v>
      </c>
      <c r="BT16" s="617"/>
      <c r="BU16" s="617"/>
      <c r="BV16" s="617"/>
      <c r="BW16" s="617"/>
      <c r="BX16" s="617"/>
      <c r="BY16" s="617"/>
      <c r="BZ16" s="617"/>
      <c r="CA16" s="617"/>
      <c r="CB16" s="646"/>
      <c r="CD16" s="647" t="s">
        <v>255</v>
      </c>
      <c r="CE16" s="644"/>
      <c r="CF16" s="644"/>
      <c r="CG16" s="644"/>
      <c r="CH16" s="644"/>
      <c r="CI16" s="644"/>
      <c r="CJ16" s="644"/>
      <c r="CK16" s="644"/>
      <c r="CL16" s="644"/>
      <c r="CM16" s="644"/>
      <c r="CN16" s="644"/>
      <c r="CO16" s="644"/>
      <c r="CP16" s="644"/>
      <c r="CQ16" s="645"/>
      <c r="CR16" s="616">
        <v>44803</v>
      </c>
      <c r="CS16" s="617"/>
      <c r="CT16" s="617"/>
      <c r="CU16" s="617"/>
      <c r="CV16" s="617"/>
      <c r="CW16" s="617"/>
      <c r="CX16" s="617"/>
      <c r="CY16" s="618"/>
      <c r="CZ16" s="665">
        <v>0.7</v>
      </c>
      <c r="DA16" s="665"/>
      <c r="DB16" s="665"/>
      <c r="DC16" s="665"/>
      <c r="DD16" s="622" t="s">
        <v>168</v>
      </c>
      <c r="DE16" s="617"/>
      <c r="DF16" s="617"/>
      <c r="DG16" s="617"/>
      <c r="DH16" s="617"/>
      <c r="DI16" s="617"/>
      <c r="DJ16" s="617"/>
      <c r="DK16" s="617"/>
      <c r="DL16" s="617"/>
      <c r="DM16" s="617"/>
      <c r="DN16" s="617"/>
      <c r="DO16" s="617"/>
      <c r="DP16" s="618"/>
      <c r="DQ16" s="622">
        <v>601</v>
      </c>
      <c r="DR16" s="617"/>
      <c r="DS16" s="617"/>
      <c r="DT16" s="617"/>
      <c r="DU16" s="617"/>
      <c r="DV16" s="617"/>
      <c r="DW16" s="617"/>
      <c r="DX16" s="617"/>
      <c r="DY16" s="617"/>
      <c r="DZ16" s="617"/>
      <c r="EA16" s="617"/>
      <c r="EB16" s="617"/>
      <c r="EC16" s="646"/>
    </row>
    <row r="17" spans="2:133" ht="11.25" customHeight="1">
      <c r="B17" s="613" t="s">
        <v>256</v>
      </c>
      <c r="C17" s="614"/>
      <c r="D17" s="614"/>
      <c r="E17" s="614"/>
      <c r="F17" s="614"/>
      <c r="G17" s="614"/>
      <c r="H17" s="614"/>
      <c r="I17" s="614"/>
      <c r="J17" s="614"/>
      <c r="K17" s="614"/>
      <c r="L17" s="614"/>
      <c r="M17" s="614"/>
      <c r="N17" s="614"/>
      <c r="O17" s="614"/>
      <c r="P17" s="614"/>
      <c r="Q17" s="615"/>
      <c r="R17" s="616">
        <v>2635</v>
      </c>
      <c r="S17" s="617"/>
      <c r="T17" s="617"/>
      <c r="U17" s="617"/>
      <c r="V17" s="617"/>
      <c r="W17" s="617"/>
      <c r="X17" s="617"/>
      <c r="Y17" s="618"/>
      <c r="Z17" s="665">
        <v>0</v>
      </c>
      <c r="AA17" s="665"/>
      <c r="AB17" s="665"/>
      <c r="AC17" s="665"/>
      <c r="AD17" s="666">
        <v>2635</v>
      </c>
      <c r="AE17" s="666"/>
      <c r="AF17" s="666"/>
      <c r="AG17" s="666"/>
      <c r="AH17" s="666"/>
      <c r="AI17" s="666"/>
      <c r="AJ17" s="666"/>
      <c r="AK17" s="666"/>
      <c r="AL17" s="619">
        <v>0.1</v>
      </c>
      <c r="AM17" s="620"/>
      <c r="AN17" s="620"/>
      <c r="AO17" s="667"/>
      <c r="AP17" s="613" t="s">
        <v>257</v>
      </c>
      <c r="AQ17" s="614"/>
      <c r="AR17" s="614"/>
      <c r="AS17" s="614"/>
      <c r="AT17" s="614"/>
      <c r="AU17" s="614"/>
      <c r="AV17" s="614"/>
      <c r="AW17" s="614"/>
      <c r="AX17" s="614"/>
      <c r="AY17" s="614"/>
      <c r="AZ17" s="614"/>
      <c r="BA17" s="614"/>
      <c r="BB17" s="614"/>
      <c r="BC17" s="614"/>
      <c r="BD17" s="614"/>
      <c r="BE17" s="614"/>
      <c r="BF17" s="615"/>
      <c r="BG17" s="616" t="s">
        <v>123</v>
      </c>
      <c r="BH17" s="617"/>
      <c r="BI17" s="617"/>
      <c r="BJ17" s="617"/>
      <c r="BK17" s="617"/>
      <c r="BL17" s="617"/>
      <c r="BM17" s="617"/>
      <c r="BN17" s="618"/>
      <c r="BO17" s="665" t="s">
        <v>224</v>
      </c>
      <c r="BP17" s="665"/>
      <c r="BQ17" s="665"/>
      <c r="BR17" s="665"/>
      <c r="BS17" s="622" t="s">
        <v>123</v>
      </c>
      <c r="BT17" s="617"/>
      <c r="BU17" s="617"/>
      <c r="BV17" s="617"/>
      <c r="BW17" s="617"/>
      <c r="BX17" s="617"/>
      <c r="BY17" s="617"/>
      <c r="BZ17" s="617"/>
      <c r="CA17" s="617"/>
      <c r="CB17" s="646"/>
      <c r="CD17" s="647" t="s">
        <v>258</v>
      </c>
      <c r="CE17" s="644"/>
      <c r="CF17" s="644"/>
      <c r="CG17" s="644"/>
      <c r="CH17" s="644"/>
      <c r="CI17" s="644"/>
      <c r="CJ17" s="644"/>
      <c r="CK17" s="644"/>
      <c r="CL17" s="644"/>
      <c r="CM17" s="644"/>
      <c r="CN17" s="644"/>
      <c r="CO17" s="644"/>
      <c r="CP17" s="644"/>
      <c r="CQ17" s="645"/>
      <c r="CR17" s="616">
        <v>631423</v>
      </c>
      <c r="CS17" s="617"/>
      <c r="CT17" s="617"/>
      <c r="CU17" s="617"/>
      <c r="CV17" s="617"/>
      <c r="CW17" s="617"/>
      <c r="CX17" s="617"/>
      <c r="CY17" s="618"/>
      <c r="CZ17" s="665">
        <v>9.9</v>
      </c>
      <c r="DA17" s="665"/>
      <c r="DB17" s="665"/>
      <c r="DC17" s="665"/>
      <c r="DD17" s="622" t="s">
        <v>123</v>
      </c>
      <c r="DE17" s="617"/>
      <c r="DF17" s="617"/>
      <c r="DG17" s="617"/>
      <c r="DH17" s="617"/>
      <c r="DI17" s="617"/>
      <c r="DJ17" s="617"/>
      <c r="DK17" s="617"/>
      <c r="DL17" s="617"/>
      <c r="DM17" s="617"/>
      <c r="DN17" s="617"/>
      <c r="DO17" s="617"/>
      <c r="DP17" s="618"/>
      <c r="DQ17" s="622">
        <v>583907</v>
      </c>
      <c r="DR17" s="617"/>
      <c r="DS17" s="617"/>
      <c r="DT17" s="617"/>
      <c r="DU17" s="617"/>
      <c r="DV17" s="617"/>
      <c r="DW17" s="617"/>
      <c r="DX17" s="617"/>
      <c r="DY17" s="617"/>
      <c r="DZ17" s="617"/>
      <c r="EA17" s="617"/>
      <c r="EB17" s="617"/>
      <c r="EC17" s="646"/>
    </row>
    <row r="18" spans="2:133" ht="11.25" customHeight="1">
      <c r="B18" s="613" t="s">
        <v>259</v>
      </c>
      <c r="C18" s="614"/>
      <c r="D18" s="614"/>
      <c r="E18" s="614"/>
      <c r="F18" s="614"/>
      <c r="G18" s="614"/>
      <c r="H18" s="614"/>
      <c r="I18" s="614"/>
      <c r="J18" s="614"/>
      <c r="K18" s="614"/>
      <c r="L18" s="614"/>
      <c r="M18" s="614"/>
      <c r="N18" s="614"/>
      <c r="O18" s="614"/>
      <c r="P18" s="614"/>
      <c r="Q18" s="615"/>
      <c r="R18" s="616">
        <v>2320044</v>
      </c>
      <c r="S18" s="617"/>
      <c r="T18" s="617"/>
      <c r="U18" s="617"/>
      <c r="V18" s="617"/>
      <c r="W18" s="617"/>
      <c r="X18" s="617"/>
      <c r="Y18" s="618"/>
      <c r="Z18" s="665">
        <v>35.6</v>
      </c>
      <c r="AA18" s="665"/>
      <c r="AB18" s="665"/>
      <c r="AC18" s="665"/>
      <c r="AD18" s="666">
        <v>2216949</v>
      </c>
      <c r="AE18" s="666"/>
      <c r="AF18" s="666"/>
      <c r="AG18" s="666"/>
      <c r="AH18" s="666"/>
      <c r="AI18" s="666"/>
      <c r="AJ18" s="666"/>
      <c r="AK18" s="666"/>
      <c r="AL18" s="619">
        <v>73.599999999999994</v>
      </c>
      <c r="AM18" s="620"/>
      <c r="AN18" s="620"/>
      <c r="AO18" s="667"/>
      <c r="AP18" s="613" t="s">
        <v>260</v>
      </c>
      <c r="AQ18" s="614"/>
      <c r="AR18" s="614"/>
      <c r="AS18" s="614"/>
      <c r="AT18" s="614"/>
      <c r="AU18" s="614"/>
      <c r="AV18" s="614"/>
      <c r="AW18" s="614"/>
      <c r="AX18" s="614"/>
      <c r="AY18" s="614"/>
      <c r="AZ18" s="614"/>
      <c r="BA18" s="614"/>
      <c r="BB18" s="614"/>
      <c r="BC18" s="614"/>
      <c r="BD18" s="614"/>
      <c r="BE18" s="614"/>
      <c r="BF18" s="615"/>
      <c r="BG18" s="616" t="s">
        <v>224</v>
      </c>
      <c r="BH18" s="617"/>
      <c r="BI18" s="617"/>
      <c r="BJ18" s="617"/>
      <c r="BK18" s="617"/>
      <c r="BL18" s="617"/>
      <c r="BM18" s="617"/>
      <c r="BN18" s="618"/>
      <c r="BO18" s="665" t="s">
        <v>123</v>
      </c>
      <c r="BP18" s="665"/>
      <c r="BQ18" s="665"/>
      <c r="BR18" s="665"/>
      <c r="BS18" s="622" t="s">
        <v>123</v>
      </c>
      <c r="BT18" s="617"/>
      <c r="BU18" s="617"/>
      <c r="BV18" s="617"/>
      <c r="BW18" s="617"/>
      <c r="BX18" s="617"/>
      <c r="BY18" s="617"/>
      <c r="BZ18" s="617"/>
      <c r="CA18" s="617"/>
      <c r="CB18" s="646"/>
      <c r="CD18" s="647" t="s">
        <v>261</v>
      </c>
      <c r="CE18" s="644"/>
      <c r="CF18" s="644"/>
      <c r="CG18" s="644"/>
      <c r="CH18" s="644"/>
      <c r="CI18" s="644"/>
      <c r="CJ18" s="644"/>
      <c r="CK18" s="644"/>
      <c r="CL18" s="644"/>
      <c r="CM18" s="644"/>
      <c r="CN18" s="644"/>
      <c r="CO18" s="644"/>
      <c r="CP18" s="644"/>
      <c r="CQ18" s="645"/>
      <c r="CR18" s="616" t="s">
        <v>168</v>
      </c>
      <c r="CS18" s="617"/>
      <c r="CT18" s="617"/>
      <c r="CU18" s="617"/>
      <c r="CV18" s="617"/>
      <c r="CW18" s="617"/>
      <c r="CX18" s="617"/>
      <c r="CY18" s="618"/>
      <c r="CZ18" s="665" t="s">
        <v>123</v>
      </c>
      <c r="DA18" s="665"/>
      <c r="DB18" s="665"/>
      <c r="DC18" s="665"/>
      <c r="DD18" s="622" t="s">
        <v>123</v>
      </c>
      <c r="DE18" s="617"/>
      <c r="DF18" s="617"/>
      <c r="DG18" s="617"/>
      <c r="DH18" s="617"/>
      <c r="DI18" s="617"/>
      <c r="DJ18" s="617"/>
      <c r="DK18" s="617"/>
      <c r="DL18" s="617"/>
      <c r="DM18" s="617"/>
      <c r="DN18" s="617"/>
      <c r="DO18" s="617"/>
      <c r="DP18" s="618"/>
      <c r="DQ18" s="622" t="s">
        <v>168</v>
      </c>
      <c r="DR18" s="617"/>
      <c r="DS18" s="617"/>
      <c r="DT18" s="617"/>
      <c r="DU18" s="617"/>
      <c r="DV18" s="617"/>
      <c r="DW18" s="617"/>
      <c r="DX18" s="617"/>
      <c r="DY18" s="617"/>
      <c r="DZ18" s="617"/>
      <c r="EA18" s="617"/>
      <c r="EB18" s="617"/>
      <c r="EC18" s="646"/>
    </row>
    <row r="19" spans="2:133" ht="11.25" customHeight="1">
      <c r="B19" s="613" t="s">
        <v>262</v>
      </c>
      <c r="C19" s="614"/>
      <c r="D19" s="614"/>
      <c r="E19" s="614"/>
      <c r="F19" s="614"/>
      <c r="G19" s="614"/>
      <c r="H19" s="614"/>
      <c r="I19" s="614"/>
      <c r="J19" s="614"/>
      <c r="K19" s="614"/>
      <c r="L19" s="614"/>
      <c r="M19" s="614"/>
      <c r="N19" s="614"/>
      <c r="O19" s="614"/>
      <c r="P19" s="614"/>
      <c r="Q19" s="615"/>
      <c r="R19" s="616">
        <v>2216949</v>
      </c>
      <c r="S19" s="617"/>
      <c r="T19" s="617"/>
      <c r="U19" s="617"/>
      <c r="V19" s="617"/>
      <c r="W19" s="617"/>
      <c r="X19" s="617"/>
      <c r="Y19" s="618"/>
      <c r="Z19" s="665">
        <v>34</v>
      </c>
      <c r="AA19" s="665"/>
      <c r="AB19" s="665"/>
      <c r="AC19" s="665"/>
      <c r="AD19" s="666">
        <v>2216949</v>
      </c>
      <c r="AE19" s="666"/>
      <c r="AF19" s="666"/>
      <c r="AG19" s="666"/>
      <c r="AH19" s="666"/>
      <c r="AI19" s="666"/>
      <c r="AJ19" s="666"/>
      <c r="AK19" s="666"/>
      <c r="AL19" s="619">
        <v>73.599999999999994</v>
      </c>
      <c r="AM19" s="620"/>
      <c r="AN19" s="620"/>
      <c r="AO19" s="667"/>
      <c r="AP19" s="613" t="s">
        <v>263</v>
      </c>
      <c r="AQ19" s="614"/>
      <c r="AR19" s="614"/>
      <c r="AS19" s="614"/>
      <c r="AT19" s="614"/>
      <c r="AU19" s="614"/>
      <c r="AV19" s="614"/>
      <c r="AW19" s="614"/>
      <c r="AX19" s="614"/>
      <c r="AY19" s="614"/>
      <c r="AZ19" s="614"/>
      <c r="BA19" s="614"/>
      <c r="BB19" s="614"/>
      <c r="BC19" s="614"/>
      <c r="BD19" s="614"/>
      <c r="BE19" s="614"/>
      <c r="BF19" s="615"/>
      <c r="BG19" s="616" t="s">
        <v>224</v>
      </c>
      <c r="BH19" s="617"/>
      <c r="BI19" s="617"/>
      <c r="BJ19" s="617"/>
      <c r="BK19" s="617"/>
      <c r="BL19" s="617"/>
      <c r="BM19" s="617"/>
      <c r="BN19" s="618"/>
      <c r="BO19" s="665" t="s">
        <v>224</v>
      </c>
      <c r="BP19" s="665"/>
      <c r="BQ19" s="665"/>
      <c r="BR19" s="665"/>
      <c r="BS19" s="622" t="s">
        <v>224</v>
      </c>
      <c r="BT19" s="617"/>
      <c r="BU19" s="617"/>
      <c r="BV19" s="617"/>
      <c r="BW19" s="617"/>
      <c r="BX19" s="617"/>
      <c r="BY19" s="617"/>
      <c r="BZ19" s="617"/>
      <c r="CA19" s="617"/>
      <c r="CB19" s="646"/>
      <c r="CD19" s="647" t="s">
        <v>264</v>
      </c>
      <c r="CE19" s="644"/>
      <c r="CF19" s="644"/>
      <c r="CG19" s="644"/>
      <c r="CH19" s="644"/>
      <c r="CI19" s="644"/>
      <c r="CJ19" s="644"/>
      <c r="CK19" s="644"/>
      <c r="CL19" s="644"/>
      <c r="CM19" s="644"/>
      <c r="CN19" s="644"/>
      <c r="CO19" s="644"/>
      <c r="CP19" s="644"/>
      <c r="CQ19" s="645"/>
      <c r="CR19" s="616" t="s">
        <v>123</v>
      </c>
      <c r="CS19" s="617"/>
      <c r="CT19" s="617"/>
      <c r="CU19" s="617"/>
      <c r="CV19" s="617"/>
      <c r="CW19" s="617"/>
      <c r="CX19" s="617"/>
      <c r="CY19" s="618"/>
      <c r="CZ19" s="665" t="s">
        <v>123</v>
      </c>
      <c r="DA19" s="665"/>
      <c r="DB19" s="665"/>
      <c r="DC19" s="665"/>
      <c r="DD19" s="622" t="s">
        <v>123</v>
      </c>
      <c r="DE19" s="617"/>
      <c r="DF19" s="617"/>
      <c r="DG19" s="617"/>
      <c r="DH19" s="617"/>
      <c r="DI19" s="617"/>
      <c r="DJ19" s="617"/>
      <c r="DK19" s="617"/>
      <c r="DL19" s="617"/>
      <c r="DM19" s="617"/>
      <c r="DN19" s="617"/>
      <c r="DO19" s="617"/>
      <c r="DP19" s="618"/>
      <c r="DQ19" s="622" t="s">
        <v>123</v>
      </c>
      <c r="DR19" s="617"/>
      <c r="DS19" s="617"/>
      <c r="DT19" s="617"/>
      <c r="DU19" s="617"/>
      <c r="DV19" s="617"/>
      <c r="DW19" s="617"/>
      <c r="DX19" s="617"/>
      <c r="DY19" s="617"/>
      <c r="DZ19" s="617"/>
      <c r="EA19" s="617"/>
      <c r="EB19" s="617"/>
      <c r="EC19" s="646"/>
    </row>
    <row r="20" spans="2:133" ht="11.25" customHeight="1">
      <c r="B20" s="613" t="s">
        <v>265</v>
      </c>
      <c r="C20" s="614"/>
      <c r="D20" s="614"/>
      <c r="E20" s="614"/>
      <c r="F20" s="614"/>
      <c r="G20" s="614"/>
      <c r="H20" s="614"/>
      <c r="I20" s="614"/>
      <c r="J20" s="614"/>
      <c r="K20" s="614"/>
      <c r="L20" s="614"/>
      <c r="M20" s="614"/>
      <c r="N20" s="614"/>
      <c r="O20" s="614"/>
      <c r="P20" s="614"/>
      <c r="Q20" s="615"/>
      <c r="R20" s="616">
        <v>103095</v>
      </c>
      <c r="S20" s="617"/>
      <c r="T20" s="617"/>
      <c r="U20" s="617"/>
      <c r="V20" s="617"/>
      <c r="W20" s="617"/>
      <c r="X20" s="617"/>
      <c r="Y20" s="618"/>
      <c r="Z20" s="665">
        <v>1.6</v>
      </c>
      <c r="AA20" s="665"/>
      <c r="AB20" s="665"/>
      <c r="AC20" s="665"/>
      <c r="AD20" s="666" t="s">
        <v>123</v>
      </c>
      <c r="AE20" s="666"/>
      <c r="AF20" s="666"/>
      <c r="AG20" s="666"/>
      <c r="AH20" s="666"/>
      <c r="AI20" s="666"/>
      <c r="AJ20" s="666"/>
      <c r="AK20" s="666"/>
      <c r="AL20" s="619" t="s">
        <v>168</v>
      </c>
      <c r="AM20" s="620"/>
      <c r="AN20" s="620"/>
      <c r="AO20" s="667"/>
      <c r="AP20" s="613" t="s">
        <v>266</v>
      </c>
      <c r="AQ20" s="614"/>
      <c r="AR20" s="614"/>
      <c r="AS20" s="614"/>
      <c r="AT20" s="614"/>
      <c r="AU20" s="614"/>
      <c r="AV20" s="614"/>
      <c r="AW20" s="614"/>
      <c r="AX20" s="614"/>
      <c r="AY20" s="614"/>
      <c r="AZ20" s="614"/>
      <c r="BA20" s="614"/>
      <c r="BB20" s="614"/>
      <c r="BC20" s="614"/>
      <c r="BD20" s="614"/>
      <c r="BE20" s="614"/>
      <c r="BF20" s="615"/>
      <c r="BG20" s="616" t="s">
        <v>224</v>
      </c>
      <c r="BH20" s="617"/>
      <c r="BI20" s="617"/>
      <c r="BJ20" s="617"/>
      <c r="BK20" s="617"/>
      <c r="BL20" s="617"/>
      <c r="BM20" s="617"/>
      <c r="BN20" s="618"/>
      <c r="BO20" s="665" t="s">
        <v>168</v>
      </c>
      <c r="BP20" s="665"/>
      <c r="BQ20" s="665"/>
      <c r="BR20" s="665"/>
      <c r="BS20" s="622" t="s">
        <v>123</v>
      </c>
      <c r="BT20" s="617"/>
      <c r="BU20" s="617"/>
      <c r="BV20" s="617"/>
      <c r="BW20" s="617"/>
      <c r="BX20" s="617"/>
      <c r="BY20" s="617"/>
      <c r="BZ20" s="617"/>
      <c r="CA20" s="617"/>
      <c r="CB20" s="646"/>
      <c r="CD20" s="647" t="s">
        <v>267</v>
      </c>
      <c r="CE20" s="644"/>
      <c r="CF20" s="644"/>
      <c r="CG20" s="644"/>
      <c r="CH20" s="644"/>
      <c r="CI20" s="644"/>
      <c r="CJ20" s="644"/>
      <c r="CK20" s="644"/>
      <c r="CL20" s="644"/>
      <c r="CM20" s="644"/>
      <c r="CN20" s="644"/>
      <c r="CO20" s="644"/>
      <c r="CP20" s="644"/>
      <c r="CQ20" s="645"/>
      <c r="CR20" s="616">
        <v>6390951</v>
      </c>
      <c r="CS20" s="617"/>
      <c r="CT20" s="617"/>
      <c r="CU20" s="617"/>
      <c r="CV20" s="617"/>
      <c r="CW20" s="617"/>
      <c r="CX20" s="617"/>
      <c r="CY20" s="618"/>
      <c r="CZ20" s="665">
        <v>100</v>
      </c>
      <c r="DA20" s="665"/>
      <c r="DB20" s="665"/>
      <c r="DC20" s="665"/>
      <c r="DD20" s="622">
        <v>1898379</v>
      </c>
      <c r="DE20" s="617"/>
      <c r="DF20" s="617"/>
      <c r="DG20" s="617"/>
      <c r="DH20" s="617"/>
      <c r="DI20" s="617"/>
      <c r="DJ20" s="617"/>
      <c r="DK20" s="617"/>
      <c r="DL20" s="617"/>
      <c r="DM20" s="617"/>
      <c r="DN20" s="617"/>
      <c r="DO20" s="617"/>
      <c r="DP20" s="618"/>
      <c r="DQ20" s="622">
        <v>3382882</v>
      </c>
      <c r="DR20" s="617"/>
      <c r="DS20" s="617"/>
      <c r="DT20" s="617"/>
      <c r="DU20" s="617"/>
      <c r="DV20" s="617"/>
      <c r="DW20" s="617"/>
      <c r="DX20" s="617"/>
      <c r="DY20" s="617"/>
      <c r="DZ20" s="617"/>
      <c r="EA20" s="617"/>
      <c r="EB20" s="617"/>
      <c r="EC20" s="646"/>
    </row>
    <row r="21" spans="2:133" ht="11.25" customHeight="1">
      <c r="B21" s="613" t="s">
        <v>268</v>
      </c>
      <c r="C21" s="614"/>
      <c r="D21" s="614"/>
      <c r="E21" s="614"/>
      <c r="F21" s="614"/>
      <c r="G21" s="614"/>
      <c r="H21" s="614"/>
      <c r="I21" s="614"/>
      <c r="J21" s="614"/>
      <c r="K21" s="614"/>
      <c r="L21" s="614"/>
      <c r="M21" s="614"/>
      <c r="N21" s="614"/>
      <c r="O21" s="614"/>
      <c r="P21" s="614"/>
      <c r="Q21" s="615"/>
      <c r="R21" s="616" t="s">
        <v>123</v>
      </c>
      <c r="S21" s="617"/>
      <c r="T21" s="617"/>
      <c r="U21" s="617"/>
      <c r="V21" s="617"/>
      <c r="W21" s="617"/>
      <c r="X21" s="617"/>
      <c r="Y21" s="618"/>
      <c r="Z21" s="665" t="s">
        <v>224</v>
      </c>
      <c r="AA21" s="665"/>
      <c r="AB21" s="665"/>
      <c r="AC21" s="665"/>
      <c r="AD21" s="666" t="s">
        <v>168</v>
      </c>
      <c r="AE21" s="666"/>
      <c r="AF21" s="666"/>
      <c r="AG21" s="666"/>
      <c r="AH21" s="666"/>
      <c r="AI21" s="666"/>
      <c r="AJ21" s="666"/>
      <c r="AK21" s="666"/>
      <c r="AL21" s="619" t="s">
        <v>123</v>
      </c>
      <c r="AM21" s="620"/>
      <c r="AN21" s="620"/>
      <c r="AO21" s="667"/>
      <c r="AP21" s="711" t="s">
        <v>269</v>
      </c>
      <c r="AQ21" s="718"/>
      <c r="AR21" s="718"/>
      <c r="AS21" s="718"/>
      <c r="AT21" s="718"/>
      <c r="AU21" s="718"/>
      <c r="AV21" s="718"/>
      <c r="AW21" s="718"/>
      <c r="AX21" s="718"/>
      <c r="AY21" s="718"/>
      <c r="AZ21" s="718"/>
      <c r="BA21" s="718"/>
      <c r="BB21" s="718"/>
      <c r="BC21" s="718"/>
      <c r="BD21" s="718"/>
      <c r="BE21" s="718"/>
      <c r="BF21" s="713"/>
      <c r="BG21" s="616" t="s">
        <v>123</v>
      </c>
      <c r="BH21" s="617"/>
      <c r="BI21" s="617"/>
      <c r="BJ21" s="617"/>
      <c r="BK21" s="617"/>
      <c r="BL21" s="617"/>
      <c r="BM21" s="617"/>
      <c r="BN21" s="618"/>
      <c r="BO21" s="665" t="s">
        <v>123</v>
      </c>
      <c r="BP21" s="665"/>
      <c r="BQ21" s="665"/>
      <c r="BR21" s="665"/>
      <c r="BS21" s="622" t="s">
        <v>168</v>
      </c>
      <c r="BT21" s="617"/>
      <c r="BU21" s="617"/>
      <c r="BV21" s="617"/>
      <c r="BW21" s="617"/>
      <c r="BX21" s="617"/>
      <c r="BY21" s="617"/>
      <c r="BZ21" s="617"/>
      <c r="CA21" s="617"/>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13" t="s">
        <v>270</v>
      </c>
      <c r="C22" s="614"/>
      <c r="D22" s="614"/>
      <c r="E22" s="614"/>
      <c r="F22" s="614"/>
      <c r="G22" s="614"/>
      <c r="H22" s="614"/>
      <c r="I22" s="614"/>
      <c r="J22" s="614"/>
      <c r="K22" s="614"/>
      <c r="L22" s="614"/>
      <c r="M22" s="614"/>
      <c r="N22" s="614"/>
      <c r="O22" s="614"/>
      <c r="P22" s="614"/>
      <c r="Q22" s="615"/>
      <c r="R22" s="616">
        <v>3110503</v>
      </c>
      <c r="S22" s="617"/>
      <c r="T22" s="617"/>
      <c r="U22" s="617"/>
      <c r="V22" s="617"/>
      <c r="W22" s="617"/>
      <c r="X22" s="617"/>
      <c r="Y22" s="618"/>
      <c r="Z22" s="665">
        <v>47.8</v>
      </c>
      <c r="AA22" s="665"/>
      <c r="AB22" s="665"/>
      <c r="AC22" s="665"/>
      <c r="AD22" s="666">
        <v>3007408</v>
      </c>
      <c r="AE22" s="666"/>
      <c r="AF22" s="666"/>
      <c r="AG22" s="666"/>
      <c r="AH22" s="666"/>
      <c r="AI22" s="666"/>
      <c r="AJ22" s="666"/>
      <c r="AK22" s="666"/>
      <c r="AL22" s="619">
        <v>99.8</v>
      </c>
      <c r="AM22" s="620"/>
      <c r="AN22" s="620"/>
      <c r="AO22" s="667"/>
      <c r="AP22" s="711" t="s">
        <v>271</v>
      </c>
      <c r="AQ22" s="718"/>
      <c r="AR22" s="718"/>
      <c r="AS22" s="718"/>
      <c r="AT22" s="718"/>
      <c r="AU22" s="718"/>
      <c r="AV22" s="718"/>
      <c r="AW22" s="718"/>
      <c r="AX22" s="718"/>
      <c r="AY22" s="718"/>
      <c r="AZ22" s="718"/>
      <c r="BA22" s="718"/>
      <c r="BB22" s="718"/>
      <c r="BC22" s="718"/>
      <c r="BD22" s="718"/>
      <c r="BE22" s="718"/>
      <c r="BF22" s="713"/>
      <c r="BG22" s="616" t="s">
        <v>123</v>
      </c>
      <c r="BH22" s="617"/>
      <c r="BI22" s="617"/>
      <c r="BJ22" s="617"/>
      <c r="BK22" s="617"/>
      <c r="BL22" s="617"/>
      <c r="BM22" s="617"/>
      <c r="BN22" s="618"/>
      <c r="BO22" s="665" t="s">
        <v>123</v>
      </c>
      <c r="BP22" s="665"/>
      <c r="BQ22" s="665"/>
      <c r="BR22" s="665"/>
      <c r="BS22" s="622" t="s">
        <v>168</v>
      </c>
      <c r="BT22" s="617"/>
      <c r="BU22" s="617"/>
      <c r="BV22" s="617"/>
      <c r="BW22" s="617"/>
      <c r="BX22" s="617"/>
      <c r="BY22" s="617"/>
      <c r="BZ22" s="617"/>
      <c r="CA22" s="617"/>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13" t="s">
        <v>273</v>
      </c>
      <c r="C23" s="614"/>
      <c r="D23" s="614"/>
      <c r="E23" s="614"/>
      <c r="F23" s="614"/>
      <c r="G23" s="614"/>
      <c r="H23" s="614"/>
      <c r="I23" s="614"/>
      <c r="J23" s="614"/>
      <c r="K23" s="614"/>
      <c r="L23" s="614"/>
      <c r="M23" s="614"/>
      <c r="N23" s="614"/>
      <c r="O23" s="614"/>
      <c r="P23" s="614"/>
      <c r="Q23" s="615"/>
      <c r="R23" s="616">
        <v>670</v>
      </c>
      <c r="S23" s="617"/>
      <c r="T23" s="617"/>
      <c r="U23" s="617"/>
      <c r="V23" s="617"/>
      <c r="W23" s="617"/>
      <c r="X23" s="617"/>
      <c r="Y23" s="618"/>
      <c r="Z23" s="665">
        <v>0</v>
      </c>
      <c r="AA23" s="665"/>
      <c r="AB23" s="665"/>
      <c r="AC23" s="665"/>
      <c r="AD23" s="666">
        <v>670</v>
      </c>
      <c r="AE23" s="666"/>
      <c r="AF23" s="666"/>
      <c r="AG23" s="666"/>
      <c r="AH23" s="666"/>
      <c r="AI23" s="666"/>
      <c r="AJ23" s="666"/>
      <c r="AK23" s="666"/>
      <c r="AL23" s="619">
        <v>0</v>
      </c>
      <c r="AM23" s="620"/>
      <c r="AN23" s="620"/>
      <c r="AO23" s="667"/>
      <c r="AP23" s="711" t="s">
        <v>274</v>
      </c>
      <c r="AQ23" s="718"/>
      <c r="AR23" s="718"/>
      <c r="AS23" s="718"/>
      <c r="AT23" s="718"/>
      <c r="AU23" s="718"/>
      <c r="AV23" s="718"/>
      <c r="AW23" s="718"/>
      <c r="AX23" s="718"/>
      <c r="AY23" s="718"/>
      <c r="AZ23" s="718"/>
      <c r="BA23" s="718"/>
      <c r="BB23" s="718"/>
      <c r="BC23" s="718"/>
      <c r="BD23" s="718"/>
      <c r="BE23" s="718"/>
      <c r="BF23" s="713"/>
      <c r="BG23" s="616" t="s">
        <v>123</v>
      </c>
      <c r="BH23" s="617"/>
      <c r="BI23" s="617"/>
      <c r="BJ23" s="617"/>
      <c r="BK23" s="617"/>
      <c r="BL23" s="617"/>
      <c r="BM23" s="617"/>
      <c r="BN23" s="618"/>
      <c r="BO23" s="665" t="s">
        <v>123</v>
      </c>
      <c r="BP23" s="665"/>
      <c r="BQ23" s="665"/>
      <c r="BR23" s="665"/>
      <c r="BS23" s="622" t="s">
        <v>224</v>
      </c>
      <c r="BT23" s="617"/>
      <c r="BU23" s="617"/>
      <c r="BV23" s="617"/>
      <c r="BW23" s="617"/>
      <c r="BX23" s="617"/>
      <c r="BY23" s="617"/>
      <c r="BZ23" s="617"/>
      <c r="CA23" s="617"/>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c r="B24" s="613" t="s">
        <v>280</v>
      </c>
      <c r="C24" s="614"/>
      <c r="D24" s="614"/>
      <c r="E24" s="614"/>
      <c r="F24" s="614"/>
      <c r="G24" s="614"/>
      <c r="H24" s="614"/>
      <c r="I24" s="614"/>
      <c r="J24" s="614"/>
      <c r="K24" s="614"/>
      <c r="L24" s="614"/>
      <c r="M24" s="614"/>
      <c r="N24" s="614"/>
      <c r="O24" s="614"/>
      <c r="P24" s="614"/>
      <c r="Q24" s="615"/>
      <c r="R24" s="616">
        <v>62992</v>
      </c>
      <c r="S24" s="617"/>
      <c r="T24" s="617"/>
      <c r="U24" s="617"/>
      <c r="V24" s="617"/>
      <c r="W24" s="617"/>
      <c r="X24" s="617"/>
      <c r="Y24" s="618"/>
      <c r="Z24" s="665">
        <v>1</v>
      </c>
      <c r="AA24" s="665"/>
      <c r="AB24" s="665"/>
      <c r="AC24" s="665"/>
      <c r="AD24" s="666" t="s">
        <v>123</v>
      </c>
      <c r="AE24" s="666"/>
      <c r="AF24" s="666"/>
      <c r="AG24" s="666"/>
      <c r="AH24" s="666"/>
      <c r="AI24" s="666"/>
      <c r="AJ24" s="666"/>
      <c r="AK24" s="666"/>
      <c r="AL24" s="619" t="s">
        <v>224</v>
      </c>
      <c r="AM24" s="620"/>
      <c r="AN24" s="620"/>
      <c r="AO24" s="667"/>
      <c r="AP24" s="711" t="s">
        <v>281</v>
      </c>
      <c r="AQ24" s="718"/>
      <c r="AR24" s="718"/>
      <c r="AS24" s="718"/>
      <c r="AT24" s="718"/>
      <c r="AU24" s="718"/>
      <c r="AV24" s="718"/>
      <c r="AW24" s="718"/>
      <c r="AX24" s="718"/>
      <c r="AY24" s="718"/>
      <c r="AZ24" s="718"/>
      <c r="BA24" s="718"/>
      <c r="BB24" s="718"/>
      <c r="BC24" s="718"/>
      <c r="BD24" s="718"/>
      <c r="BE24" s="718"/>
      <c r="BF24" s="713"/>
      <c r="BG24" s="616" t="s">
        <v>123</v>
      </c>
      <c r="BH24" s="617"/>
      <c r="BI24" s="617"/>
      <c r="BJ24" s="617"/>
      <c r="BK24" s="617"/>
      <c r="BL24" s="617"/>
      <c r="BM24" s="617"/>
      <c r="BN24" s="618"/>
      <c r="BO24" s="665" t="s">
        <v>168</v>
      </c>
      <c r="BP24" s="665"/>
      <c r="BQ24" s="665"/>
      <c r="BR24" s="665"/>
      <c r="BS24" s="622" t="s">
        <v>123</v>
      </c>
      <c r="BT24" s="617"/>
      <c r="BU24" s="617"/>
      <c r="BV24" s="617"/>
      <c r="BW24" s="617"/>
      <c r="BX24" s="617"/>
      <c r="BY24" s="617"/>
      <c r="BZ24" s="617"/>
      <c r="CA24" s="617"/>
      <c r="CB24" s="646"/>
      <c r="CD24" s="674" t="s">
        <v>282</v>
      </c>
      <c r="CE24" s="675"/>
      <c r="CF24" s="675"/>
      <c r="CG24" s="675"/>
      <c r="CH24" s="675"/>
      <c r="CI24" s="675"/>
      <c r="CJ24" s="675"/>
      <c r="CK24" s="675"/>
      <c r="CL24" s="675"/>
      <c r="CM24" s="675"/>
      <c r="CN24" s="675"/>
      <c r="CO24" s="675"/>
      <c r="CP24" s="675"/>
      <c r="CQ24" s="676"/>
      <c r="CR24" s="668">
        <v>1855982</v>
      </c>
      <c r="CS24" s="669"/>
      <c r="CT24" s="669"/>
      <c r="CU24" s="669"/>
      <c r="CV24" s="669"/>
      <c r="CW24" s="669"/>
      <c r="CX24" s="669"/>
      <c r="CY24" s="715"/>
      <c r="CZ24" s="716">
        <v>29</v>
      </c>
      <c r="DA24" s="685"/>
      <c r="DB24" s="685"/>
      <c r="DC24" s="719"/>
      <c r="DD24" s="714">
        <v>1362896</v>
      </c>
      <c r="DE24" s="669"/>
      <c r="DF24" s="669"/>
      <c r="DG24" s="669"/>
      <c r="DH24" s="669"/>
      <c r="DI24" s="669"/>
      <c r="DJ24" s="669"/>
      <c r="DK24" s="715"/>
      <c r="DL24" s="714">
        <v>1362896</v>
      </c>
      <c r="DM24" s="669"/>
      <c r="DN24" s="669"/>
      <c r="DO24" s="669"/>
      <c r="DP24" s="669"/>
      <c r="DQ24" s="669"/>
      <c r="DR24" s="669"/>
      <c r="DS24" s="669"/>
      <c r="DT24" s="669"/>
      <c r="DU24" s="669"/>
      <c r="DV24" s="715"/>
      <c r="DW24" s="716">
        <v>43.4</v>
      </c>
      <c r="DX24" s="685"/>
      <c r="DY24" s="685"/>
      <c r="DZ24" s="685"/>
      <c r="EA24" s="685"/>
      <c r="EB24" s="685"/>
      <c r="EC24" s="717"/>
    </row>
    <row r="25" spans="2:133" ht="11.25" customHeight="1">
      <c r="B25" s="613" t="s">
        <v>283</v>
      </c>
      <c r="C25" s="614"/>
      <c r="D25" s="614"/>
      <c r="E25" s="614"/>
      <c r="F25" s="614"/>
      <c r="G25" s="614"/>
      <c r="H25" s="614"/>
      <c r="I25" s="614"/>
      <c r="J25" s="614"/>
      <c r="K25" s="614"/>
      <c r="L25" s="614"/>
      <c r="M25" s="614"/>
      <c r="N25" s="614"/>
      <c r="O25" s="614"/>
      <c r="P25" s="614"/>
      <c r="Q25" s="615"/>
      <c r="R25" s="616">
        <v>70891</v>
      </c>
      <c r="S25" s="617"/>
      <c r="T25" s="617"/>
      <c r="U25" s="617"/>
      <c r="V25" s="617"/>
      <c r="W25" s="617"/>
      <c r="X25" s="617"/>
      <c r="Y25" s="618"/>
      <c r="Z25" s="665">
        <v>1.1000000000000001</v>
      </c>
      <c r="AA25" s="665"/>
      <c r="AB25" s="665"/>
      <c r="AC25" s="665"/>
      <c r="AD25" s="666">
        <v>1734</v>
      </c>
      <c r="AE25" s="666"/>
      <c r="AF25" s="666"/>
      <c r="AG25" s="666"/>
      <c r="AH25" s="666"/>
      <c r="AI25" s="666"/>
      <c r="AJ25" s="666"/>
      <c r="AK25" s="666"/>
      <c r="AL25" s="619">
        <v>0.1</v>
      </c>
      <c r="AM25" s="620"/>
      <c r="AN25" s="620"/>
      <c r="AO25" s="667"/>
      <c r="AP25" s="711" t="s">
        <v>284</v>
      </c>
      <c r="AQ25" s="718"/>
      <c r="AR25" s="718"/>
      <c r="AS25" s="718"/>
      <c r="AT25" s="718"/>
      <c r="AU25" s="718"/>
      <c r="AV25" s="718"/>
      <c r="AW25" s="718"/>
      <c r="AX25" s="718"/>
      <c r="AY25" s="718"/>
      <c r="AZ25" s="718"/>
      <c r="BA25" s="718"/>
      <c r="BB25" s="718"/>
      <c r="BC25" s="718"/>
      <c r="BD25" s="718"/>
      <c r="BE25" s="718"/>
      <c r="BF25" s="713"/>
      <c r="BG25" s="616" t="s">
        <v>123</v>
      </c>
      <c r="BH25" s="617"/>
      <c r="BI25" s="617"/>
      <c r="BJ25" s="617"/>
      <c r="BK25" s="617"/>
      <c r="BL25" s="617"/>
      <c r="BM25" s="617"/>
      <c r="BN25" s="618"/>
      <c r="BO25" s="665" t="s">
        <v>123</v>
      </c>
      <c r="BP25" s="665"/>
      <c r="BQ25" s="665"/>
      <c r="BR25" s="665"/>
      <c r="BS25" s="622" t="s">
        <v>224</v>
      </c>
      <c r="BT25" s="617"/>
      <c r="BU25" s="617"/>
      <c r="BV25" s="617"/>
      <c r="BW25" s="617"/>
      <c r="BX25" s="617"/>
      <c r="BY25" s="617"/>
      <c r="BZ25" s="617"/>
      <c r="CA25" s="617"/>
      <c r="CB25" s="646"/>
      <c r="CD25" s="647" t="s">
        <v>285</v>
      </c>
      <c r="CE25" s="644"/>
      <c r="CF25" s="644"/>
      <c r="CG25" s="644"/>
      <c r="CH25" s="644"/>
      <c r="CI25" s="644"/>
      <c r="CJ25" s="644"/>
      <c r="CK25" s="644"/>
      <c r="CL25" s="644"/>
      <c r="CM25" s="644"/>
      <c r="CN25" s="644"/>
      <c r="CO25" s="644"/>
      <c r="CP25" s="644"/>
      <c r="CQ25" s="645"/>
      <c r="CR25" s="616">
        <v>702420</v>
      </c>
      <c r="CS25" s="635"/>
      <c r="CT25" s="635"/>
      <c r="CU25" s="635"/>
      <c r="CV25" s="635"/>
      <c r="CW25" s="635"/>
      <c r="CX25" s="635"/>
      <c r="CY25" s="636"/>
      <c r="CZ25" s="619">
        <v>11</v>
      </c>
      <c r="DA25" s="637"/>
      <c r="DB25" s="637"/>
      <c r="DC25" s="638"/>
      <c r="DD25" s="622">
        <v>641143</v>
      </c>
      <c r="DE25" s="635"/>
      <c r="DF25" s="635"/>
      <c r="DG25" s="635"/>
      <c r="DH25" s="635"/>
      <c r="DI25" s="635"/>
      <c r="DJ25" s="635"/>
      <c r="DK25" s="636"/>
      <c r="DL25" s="622">
        <v>641143</v>
      </c>
      <c r="DM25" s="635"/>
      <c r="DN25" s="635"/>
      <c r="DO25" s="635"/>
      <c r="DP25" s="635"/>
      <c r="DQ25" s="635"/>
      <c r="DR25" s="635"/>
      <c r="DS25" s="635"/>
      <c r="DT25" s="635"/>
      <c r="DU25" s="635"/>
      <c r="DV25" s="636"/>
      <c r="DW25" s="619">
        <v>20.399999999999999</v>
      </c>
      <c r="DX25" s="637"/>
      <c r="DY25" s="637"/>
      <c r="DZ25" s="637"/>
      <c r="EA25" s="637"/>
      <c r="EB25" s="637"/>
      <c r="EC25" s="639"/>
    </row>
    <row r="26" spans="2:133" ht="11.25" customHeight="1">
      <c r="B26" s="613" t="s">
        <v>286</v>
      </c>
      <c r="C26" s="614"/>
      <c r="D26" s="614"/>
      <c r="E26" s="614"/>
      <c r="F26" s="614"/>
      <c r="G26" s="614"/>
      <c r="H26" s="614"/>
      <c r="I26" s="614"/>
      <c r="J26" s="614"/>
      <c r="K26" s="614"/>
      <c r="L26" s="614"/>
      <c r="M26" s="614"/>
      <c r="N26" s="614"/>
      <c r="O26" s="614"/>
      <c r="P26" s="614"/>
      <c r="Q26" s="615"/>
      <c r="R26" s="616">
        <v>16010</v>
      </c>
      <c r="S26" s="617"/>
      <c r="T26" s="617"/>
      <c r="U26" s="617"/>
      <c r="V26" s="617"/>
      <c r="W26" s="617"/>
      <c r="X26" s="617"/>
      <c r="Y26" s="618"/>
      <c r="Z26" s="665">
        <v>0.2</v>
      </c>
      <c r="AA26" s="665"/>
      <c r="AB26" s="665"/>
      <c r="AC26" s="665"/>
      <c r="AD26" s="666" t="s">
        <v>123</v>
      </c>
      <c r="AE26" s="666"/>
      <c r="AF26" s="666"/>
      <c r="AG26" s="666"/>
      <c r="AH26" s="666"/>
      <c r="AI26" s="666"/>
      <c r="AJ26" s="666"/>
      <c r="AK26" s="666"/>
      <c r="AL26" s="619" t="s">
        <v>123</v>
      </c>
      <c r="AM26" s="620"/>
      <c r="AN26" s="620"/>
      <c r="AO26" s="667"/>
      <c r="AP26" s="711" t="s">
        <v>287</v>
      </c>
      <c r="AQ26" s="712"/>
      <c r="AR26" s="712"/>
      <c r="AS26" s="712"/>
      <c r="AT26" s="712"/>
      <c r="AU26" s="712"/>
      <c r="AV26" s="712"/>
      <c r="AW26" s="712"/>
      <c r="AX26" s="712"/>
      <c r="AY26" s="712"/>
      <c r="AZ26" s="712"/>
      <c r="BA26" s="712"/>
      <c r="BB26" s="712"/>
      <c r="BC26" s="712"/>
      <c r="BD26" s="712"/>
      <c r="BE26" s="712"/>
      <c r="BF26" s="713"/>
      <c r="BG26" s="616" t="s">
        <v>168</v>
      </c>
      <c r="BH26" s="617"/>
      <c r="BI26" s="617"/>
      <c r="BJ26" s="617"/>
      <c r="BK26" s="617"/>
      <c r="BL26" s="617"/>
      <c r="BM26" s="617"/>
      <c r="BN26" s="618"/>
      <c r="BO26" s="665" t="s">
        <v>123</v>
      </c>
      <c r="BP26" s="665"/>
      <c r="BQ26" s="665"/>
      <c r="BR26" s="665"/>
      <c r="BS26" s="622" t="s">
        <v>123</v>
      </c>
      <c r="BT26" s="617"/>
      <c r="BU26" s="617"/>
      <c r="BV26" s="617"/>
      <c r="BW26" s="617"/>
      <c r="BX26" s="617"/>
      <c r="BY26" s="617"/>
      <c r="BZ26" s="617"/>
      <c r="CA26" s="617"/>
      <c r="CB26" s="646"/>
      <c r="CD26" s="647" t="s">
        <v>288</v>
      </c>
      <c r="CE26" s="644"/>
      <c r="CF26" s="644"/>
      <c r="CG26" s="644"/>
      <c r="CH26" s="644"/>
      <c r="CI26" s="644"/>
      <c r="CJ26" s="644"/>
      <c r="CK26" s="644"/>
      <c r="CL26" s="644"/>
      <c r="CM26" s="644"/>
      <c r="CN26" s="644"/>
      <c r="CO26" s="644"/>
      <c r="CP26" s="644"/>
      <c r="CQ26" s="645"/>
      <c r="CR26" s="616">
        <v>450270</v>
      </c>
      <c r="CS26" s="617"/>
      <c r="CT26" s="617"/>
      <c r="CU26" s="617"/>
      <c r="CV26" s="617"/>
      <c r="CW26" s="617"/>
      <c r="CX26" s="617"/>
      <c r="CY26" s="618"/>
      <c r="CZ26" s="619">
        <v>7</v>
      </c>
      <c r="DA26" s="637"/>
      <c r="DB26" s="637"/>
      <c r="DC26" s="638"/>
      <c r="DD26" s="622">
        <v>406947</v>
      </c>
      <c r="DE26" s="617"/>
      <c r="DF26" s="617"/>
      <c r="DG26" s="617"/>
      <c r="DH26" s="617"/>
      <c r="DI26" s="617"/>
      <c r="DJ26" s="617"/>
      <c r="DK26" s="618"/>
      <c r="DL26" s="622" t="s">
        <v>123</v>
      </c>
      <c r="DM26" s="617"/>
      <c r="DN26" s="617"/>
      <c r="DO26" s="617"/>
      <c r="DP26" s="617"/>
      <c r="DQ26" s="617"/>
      <c r="DR26" s="617"/>
      <c r="DS26" s="617"/>
      <c r="DT26" s="617"/>
      <c r="DU26" s="617"/>
      <c r="DV26" s="618"/>
      <c r="DW26" s="619" t="s">
        <v>123</v>
      </c>
      <c r="DX26" s="637"/>
      <c r="DY26" s="637"/>
      <c r="DZ26" s="637"/>
      <c r="EA26" s="637"/>
      <c r="EB26" s="637"/>
      <c r="EC26" s="639"/>
    </row>
    <row r="27" spans="2:133" ht="11.25" customHeight="1">
      <c r="B27" s="613" t="s">
        <v>289</v>
      </c>
      <c r="C27" s="614"/>
      <c r="D27" s="614"/>
      <c r="E27" s="614"/>
      <c r="F27" s="614"/>
      <c r="G27" s="614"/>
      <c r="H27" s="614"/>
      <c r="I27" s="614"/>
      <c r="J27" s="614"/>
      <c r="K27" s="614"/>
      <c r="L27" s="614"/>
      <c r="M27" s="614"/>
      <c r="N27" s="614"/>
      <c r="O27" s="614"/>
      <c r="P27" s="614"/>
      <c r="Q27" s="615"/>
      <c r="R27" s="616">
        <v>462174</v>
      </c>
      <c r="S27" s="617"/>
      <c r="T27" s="617"/>
      <c r="U27" s="617"/>
      <c r="V27" s="617"/>
      <c r="W27" s="617"/>
      <c r="X27" s="617"/>
      <c r="Y27" s="618"/>
      <c r="Z27" s="665">
        <v>7.1</v>
      </c>
      <c r="AA27" s="665"/>
      <c r="AB27" s="665"/>
      <c r="AC27" s="665"/>
      <c r="AD27" s="666" t="s">
        <v>123</v>
      </c>
      <c r="AE27" s="666"/>
      <c r="AF27" s="666"/>
      <c r="AG27" s="666"/>
      <c r="AH27" s="666"/>
      <c r="AI27" s="666"/>
      <c r="AJ27" s="666"/>
      <c r="AK27" s="666"/>
      <c r="AL27" s="619" t="s">
        <v>123</v>
      </c>
      <c r="AM27" s="620"/>
      <c r="AN27" s="620"/>
      <c r="AO27" s="667"/>
      <c r="AP27" s="613" t="s">
        <v>290</v>
      </c>
      <c r="AQ27" s="614"/>
      <c r="AR27" s="614"/>
      <c r="AS27" s="614"/>
      <c r="AT27" s="614"/>
      <c r="AU27" s="614"/>
      <c r="AV27" s="614"/>
      <c r="AW27" s="614"/>
      <c r="AX27" s="614"/>
      <c r="AY27" s="614"/>
      <c r="AZ27" s="614"/>
      <c r="BA27" s="614"/>
      <c r="BB27" s="614"/>
      <c r="BC27" s="614"/>
      <c r="BD27" s="614"/>
      <c r="BE27" s="614"/>
      <c r="BF27" s="615"/>
      <c r="BG27" s="616">
        <v>564231</v>
      </c>
      <c r="BH27" s="617"/>
      <c r="BI27" s="617"/>
      <c r="BJ27" s="617"/>
      <c r="BK27" s="617"/>
      <c r="BL27" s="617"/>
      <c r="BM27" s="617"/>
      <c r="BN27" s="618"/>
      <c r="BO27" s="665">
        <v>100</v>
      </c>
      <c r="BP27" s="665"/>
      <c r="BQ27" s="665"/>
      <c r="BR27" s="665"/>
      <c r="BS27" s="622" t="s">
        <v>123</v>
      </c>
      <c r="BT27" s="617"/>
      <c r="BU27" s="617"/>
      <c r="BV27" s="617"/>
      <c r="BW27" s="617"/>
      <c r="BX27" s="617"/>
      <c r="BY27" s="617"/>
      <c r="BZ27" s="617"/>
      <c r="CA27" s="617"/>
      <c r="CB27" s="646"/>
      <c r="CD27" s="647" t="s">
        <v>291</v>
      </c>
      <c r="CE27" s="644"/>
      <c r="CF27" s="644"/>
      <c r="CG27" s="644"/>
      <c r="CH27" s="644"/>
      <c r="CI27" s="644"/>
      <c r="CJ27" s="644"/>
      <c r="CK27" s="644"/>
      <c r="CL27" s="644"/>
      <c r="CM27" s="644"/>
      <c r="CN27" s="644"/>
      <c r="CO27" s="644"/>
      <c r="CP27" s="644"/>
      <c r="CQ27" s="645"/>
      <c r="CR27" s="616">
        <v>522139</v>
      </c>
      <c r="CS27" s="635"/>
      <c r="CT27" s="635"/>
      <c r="CU27" s="635"/>
      <c r="CV27" s="635"/>
      <c r="CW27" s="635"/>
      <c r="CX27" s="635"/>
      <c r="CY27" s="636"/>
      <c r="CZ27" s="619">
        <v>8.1999999999999993</v>
      </c>
      <c r="DA27" s="637"/>
      <c r="DB27" s="637"/>
      <c r="DC27" s="638"/>
      <c r="DD27" s="622">
        <v>137846</v>
      </c>
      <c r="DE27" s="635"/>
      <c r="DF27" s="635"/>
      <c r="DG27" s="635"/>
      <c r="DH27" s="635"/>
      <c r="DI27" s="635"/>
      <c r="DJ27" s="635"/>
      <c r="DK27" s="636"/>
      <c r="DL27" s="622">
        <v>137846</v>
      </c>
      <c r="DM27" s="635"/>
      <c r="DN27" s="635"/>
      <c r="DO27" s="635"/>
      <c r="DP27" s="635"/>
      <c r="DQ27" s="635"/>
      <c r="DR27" s="635"/>
      <c r="DS27" s="635"/>
      <c r="DT27" s="635"/>
      <c r="DU27" s="635"/>
      <c r="DV27" s="636"/>
      <c r="DW27" s="619">
        <v>4.4000000000000004</v>
      </c>
      <c r="DX27" s="637"/>
      <c r="DY27" s="637"/>
      <c r="DZ27" s="637"/>
      <c r="EA27" s="637"/>
      <c r="EB27" s="637"/>
      <c r="EC27" s="639"/>
    </row>
    <row r="28" spans="2:133" ht="11.25" customHeight="1">
      <c r="B28" s="708" t="s">
        <v>292</v>
      </c>
      <c r="C28" s="709"/>
      <c r="D28" s="709"/>
      <c r="E28" s="709"/>
      <c r="F28" s="709"/>
      <c r="G28" s="709"/>
      <c r="H28" s="709"/>
      <c r="I28" s="709"/>
      <c r="J28" s="709"/>
      <c r="K28" s="709"/>
      <c r="L28" s="709"/>
      <c r="M28" s="709"/>
      <c r="N28" s="709"/>
      <c r="O28" s="709"/>
      <c r="P28" s="709"/>
      <c r="Q28" s="710"/>
      <c r="R28" s="616" t="s">
        <v>123</v>
      </c>
      <c r="S28" s="617"/>
      <c r="T28" s="617"/>
      <c r="U28" s="617"/>
      <c r="V28" s="617"/>
      <c r="W28" s="617"/>
      <c r="X28" s="617"/>
      <c r="Y28" s="618"/>
      <c r="Z28" s="665" t="s">
        <v>123</v>
      </c>
      <c r="AA28" s="665"/>
      <c r="AB28" s="665"/>
      <c r="AC28" s="665"/>
      <c r="AD28" s="666" t="s">
        <v>123</v>
      </c>
      <c r="AE28" s="666"/>
      <c r="AF28" s="666"/>
      <c r="AG28" s="666"/>
      <c r="AH28" s="666"/>
      <c r="AI28" s="666"/>
      <c r="AJ28" s="666"/>
      <c r="AK28" s="666"/>
      <c r="AL28" s="619" t="s">
        <v>123</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16">
        <v>631423</v>
      </c>
      <c r="CS28" s="617"/>
      <c r="CT28" s="617"/>
      <c r="CU28" s="617"/>
      <c r="CV28" s="617"/>
      <c r="CW28" s="617"/>
      <c r="CX28" s="617"/>
      <c r="CY28" s="618"/>
      <c r="CZ28" s="619">
        <v>9.9</v>
      </c>
      <c r="DA28" s="637"/>
      <c r="DB28" s="637"/>
      <c r="DC28" s="638"/>
      <c r="DD28" s="622">
        <v>583907</v>
      </c>
      <c r="DE28" s="617"/>
      <c r="DF28" s="617"/>
      <c r="DG28" s="617"/>
      <c r="DH28" s="617"/>
      <c r="DI28" s="617"/>
      <c r="DJ28" s="617"/>
      <c r="DK28" s="618"/>
      <c r="DL28" s="622">
        <v>583907</v>
      </c>
      <c r="DM28" s="617"/>
      <c r="DN28" s="617"/>
      <c r="DO28" s="617"/>
      <c r="DP28" s="617"/>
      <c r="DQ28" s="617"/>
      <c r="DR28" s="617"/>
      <c r="DS28" s="617"/>
      <c r="DT28" s="617"/>
      <c r="DU28" s="617"/>
      <c r="DV28" s="618"/>
      <c r="DW28" s="619">
        <v>18.600000000000001</v>
      </c>
      <c r="DX28" s="637"/>
      <c r="DY28" s="637"/>
      <c r="DZ28" s="637"/>
      <c r="EA28" s="637"/>
      <c r="EB28" s="637"/>
      <c r="EC28" s="639"/>
    </row>
    <row r="29" spans="2:133" ht="11.25" customHeight="1">
      <c r="B29" s="613" t="s">
        <v>294</v>
      </c>
      <c r="C29" s="614"/>
      <c r="D29" s="614"/>
      <c r="E29" s="614"/>
      <c r="F29" s="614"/>
      <c r="G29" s="614"/>
      <c r="H29" s="614"/>
      <c r="I29" s="614"/>
      <c r="J29" s="614"/>
      <c r="K29" s="614"/>
      <c r="L29" s="614"/>
      <c r="M29" s="614"/>
      <c r="N29" s="614"/>
      <c r="O29" s="614"/>
      <c r="P29" s="614"/>
      <c r="Q29" s="615"/>
      <c r="R29" s="616">
        <v>313853</v>
      </c>
      <c r="S29" s="617"/>
      <c r="T29" s="617"/>
      <c r="U29" s="617"/>
      <c r="V29" s="617"/>
      <c r="W29" s="617"/>
      <c r="X29" s="617"/>
      <c r="Y29" s="618"/>
      <c r="Z29" s="665">
        <v>4.8</v>
      </c>
      <c r="AA29" s="665"/>
      <c r="AB29" s="665"/>
      <c r="AC29" s="665"/>
      <c r="AD29" s="666" t="s">
        <v>224</v>
      </c>
      <c r="AE29" s="666"/>
      <c r="AF29" s="666"/>
      <c r="AG29" s="666"/>
      <c r="AH29" s="666"/>
      <c r="AI29" s="666"/>
      <c r="AJ29" s="666"/>
      <c r="AK29" s="666"/>
      <c r="AL29" s="619" t="s">
        <v>123</v>
      </c>
      <c r="AM29" s="620"/>
      <c r="AN29" s="620"/>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16">
        <v>631061</v>
      </c>
      <c r="CS29" s="635"/>
      <c r="CT29" s="635"/>
      <c r="CU29" s="635"/>
      <c r="CV29" s="635"/>
      <c r="CW29" s="635"/>
      <c r="CX29" s="635"/>
      <c r="CY29" s="636"/>
      <c r="CZ29" s="619">
        <v>9.9</v>
      </c>
      <c r="DA29" s="637"/>
      <c r="DB29" s="637"/>
      <c r="DC29" s="638"/>
      <c r="DD29" s="622">
        <v>583545</v>
      </c>
      <c r="DE29" s="635"/>
      <c r="DF29" s="635"/>
      <c r="DG29" s="635"/>
      <c r="DH29" s="635"/>
      <c r="DI29" s="635"/>
      <c r="DJ29" s="635"/>
      <c r="DK29" s="636"/>
      <c r="DL29" s="622">
        <v>583545</v>
      </c>
      <c r="DM29" s="635"/>
      <c r="DN29" s="635"/>
      <c r="DO29" s="635"/>
      <c r="DP29" s="635"/>
      <c r="DQ29" s="635"/>
      <c r="DR29" s="635"/>
      <c r="DS29" s="635"/>
      <c r="DT29" s="635"/>
      <c r="DU29" s="635"/>
      <c r="DV29" s="636"/>
      <c r="DW29" s="619">
        <v>18.600000000000001</v>
      </c>
      <c r="DX29" s="637"/>
      <c r="DY29" s="637"/>
      <c r="DZ29" s="637"/>
      <c r="EA29" s="637"/>
      <c r="EB29" s="637"/>
      <c r="EC29" s="639"/>
    </row>
    <row r="30" spans="2:133" ht="11.25" customHeight="1">
      <c r="B30" s="613" t="s">
        <v>299</v>
      </c>
      <c r="C30" s="614"/>
      <c r="D30" s="614"/>
      <c r="E30" s="614"/>
      <c r="F30" s="614"/>
      <c r="G30" s="614"/>
      <c r="H30" s="614"/>
      <c r="I30" s="614"/>
      <c r="J30" s="614"/>
      <c r="K30" s="614"/>
      <c r="L30" s="614"/>
      <c r="M30" s="614"/>
      <c r="N30" s="614"/>
      <c r="O30" s="614"/>
      <c r="P30" s="614"/>
      <c r="Q30" s="615"/>
      <c r="R30" s="616">
        <v>55394</v>
      </c>
      <c r="S30" s="617"/>
      <c r="T30" s="617"/>
      <c r="U30" s="617"/>
      <c r="V30" s="617"/>
      <c r="W30" s="617"/>
      <c r="X30" s="617"/>
      <c r="Y30" s="618"/>
      <c r="Z30" s="665">
        <v>0.9</v>
      </c>
      <c r="AA30" s="665"/>
      <c r="AB30" s="665"/>
      <c r="AC30" s="665"/>
      <c r="AD30" s="666">
        <v>1904</v>
      </c>
      <c r="AE30" s="666"/>
      <c r="AF30" s="666"/>
      <c r="AG30" s="666"/>
      <c r="AH30" s="666"/>
      <c r="AI30" s="666"/>
      <c r="AJ30" s="666"/>
      <c r="AK30" s="666"/>
      <c r="AL30" s="619">
        <v>0.1</v>
      </c>
      <c r="AM30" s="620"/>
      <c r="AN30" s="620"/>
      <c r="AO30" s="667"/>
      <c r="AP30" s="693" t="s">
        <v>300</v>
      </c>
      <c r="AQ30" s="694"/>
      <c r="AR30" s="694"/>
      <c r="AS30" s="694"/>
      <c r="AT30" s="699" t="s">
        <v>301</v>
      </c>
      <c r="AU30" s="210"/>
      <c r="AV30" s="210"/>
      <c r="AW30" s="210"/>
      <c r="AX30" s="702" t="s">
        <v>178</v>
      </c>
      <c r="AY30" s="703"/>
      <c r="AZ30" s="703"/>
      <c r="BA30" s="703"/>
      <c r="BB30" s="703"/>
      <c r="BC30" s="703"/>
      <c r="BD30" s="703"/>
      <c r="BE30" s="703"/>
      <c r="BF30" s="704"/>
      <c r="BG30" s="683">
        <v>98.8</v>
      </c>
      <c r="BH30" s="684"/>
      <c r="BI30" s="684"/>
      <c r="BJ30" s="684"/>
      <c r="BK30" s="684"/>
      <c r="BL30" s="684"/>
      <c r="BM30" s="685">
        <v>95.3</v>
      </c>
      <c r="BN30" s="684"/>
      <c r="BO30" s="684"/>
      <c r="BP30" s="684"/>
      <c r="BQ30" s="686"/>
      <c r="BR30" s="683">
        <v>98.9</v>
      </c>
      <c r="BS30" s="684"/>
      <c r="BT30" s="684"/>
      <c r="BU30" s="684"/>
      <c r="BV30" s="684"/>
      <c r="BW30" s="684"/>
      <c r="BX30" s="685">
        <v>93.8</v>
      </c>
      <c r="BY30" s="684"/>
      <c r="BZ30" s="684"/>
      <c r="CA30" s="684"/>
      <c r="CB30" s="686"/>
      <c r="CD30" s="689"/>
      <c r="CE30" s="690"/>
      <c r="CF30" s="647" t="s">
        <v>302</v>
      </c>
      <c r="CG30" s="644"/>
      <c r="CH30" s="644"/>
      <c r="CI30" s="644"/>
      <c r="CJ30" s="644"/>
      <c r="CK30" s="644"/>
      <c r="CL30" s="644"/>
      <c r="CM30" s="644"/>
      <c r="CN30" s="644"/>
      <c r="CO30" s="644"/>
      <c r="CP30" s="644"/>
      <c r="CQ30" s="645"/>
      <c r="CR30" s="616">
        <v>577292</v>
      </c>
      <c r="CS30" s="617"/>
      <c r="CT30" s="617"/>
      <c r="CU30" s="617"/>
      <c r="CV30" s="617"/>
      <c r="CW30" s="617"/>
      <c r="CX30" s="617"/>
      <c r="CY30" s="618"/>
      <c r="CZ30" s="619">
        <v>9</v>
      </c>
      <c r="DA30" s="637"/>
      <c r="DB30" s="637"/>
      <c r="DC30" s="638"/>
      <c r="DD30" s="622">
        <v>531945</v>
      </c>
      <c r="DE30" s="617"/>
      <c r="DF30" s="617"/>
      <c r="DG30" s="617"/>
      <c r="DH30" s="617"/>
      <c r="DI30" s="617"/>
      <c r="DJ30" s="617"/>
      <c r="DK30" s="618"/>
      <c r="DL30" s="622">
        <v>531945</v>
      </c>
      <c r="DM30" s="617"/>
      <c r="DN30" s="617"/>
      <c r="DO30" s="617"/>
      <c r="DP30" s="617"/>
      <c r="DQ30" s="617"/>
      <c r="DR30" s="617"/>
      <c r="DS30" s="617"/>
      <c r="DT30" s="617"/>
      <c r="DU30" s="617"/>
      <c r="DV30" s="618"/>
      <c r="DW30" s="619">
        <v>16.899999999999999</v>
      </c>
      <c r="DX30" s="637"/>
      <c r="DY30" s="637"/>
      <c r="DZ30" s="637"/>
      <c r="EA30" s="637"/>
      <c r="EB30" s="637"/>
      <c r="EC30" s="639"/>
    </row>
    <row r="31" spans="2:133" ht="11.25" customHeight="1">
      <c r="B31" s="613" t="s">
        <v>303</v>
      </c>
      <c r="C31" s="614"/>
      <c r="D31" s="614"/>
      <c r="E31" s="614"/>
      <c r="F31" s="614"/>
      <c r="G31" s="614"/>
      <c r="H31" s="614"/>
      <c r="I31" s="614"/>
      <c r="J31" s="614"/>
      <c r="K31" s="614"/>
      <c r="L31" s="614"/>
      <c r="M31" s="614"/>
      <c r="N31" s="614"/>
      <c r="O31" s="614"/>
      <c r="P31" s="614"/>
      <c r="Q31" s="615"/>
      <c r="R31" s="616">
        <v>141268</v>
      </c>
      <c r="S31" s="617"/>
      <c r="T31" s="617"/>
      <c r="U31" s="617"/>
      <c r="V31" s="617"/>
      <c r="W31" s="617"/>
      <c r="X31" s="617"/>
      <c r="Y31" s="618"/>
      <c r="Z31" s="665">
        <v>2.2000000000000002</v>
      </c>
      <c r="AA31" s="665"/>
      <c r="AB31" s="665"/>
      <c r="AC31" s="665"/>
      <c r="AD31" s="666" t="s">
        <v>168</v>
      </c>
      <c r="AE31" s="666"/>
      <c r="AF31" s="666"/>
      <c r="AG31" s="666"/>
      <c r="AH31" s="666"/>
      <c r="AI31" s="666"/>
      <c r="AJ31" s="666"/>
      <c r="AK31" s="666"/>
      <c r="AL31" s="619" t="s">
        <v>123</v>
      </c>
      <c r="AM31" s="620"/>
      <c r="AN31" s="620"/>
      <c r="AO31" s="667"/>
      <c r="AP31" s="695"/>
      <c r="AQ31" s="696"/>
      <c r="AR31" s="696"/>
      <c r="AS31" s="696"/>
      <c r="AT31" s="700"/>
      <c r="AU31" s="209" t="s">
        <v>304</v>
      </c>
      <c r="AV31" s="209"/>
      <c r="AW31" s="209"/>
      <c r="AX31" s="613" t="s">
        <v>305</v>
      </c>
      <c r="AY31" s="614"/>
      <c r="AZ31" s="614"/>
      <c r="BA31" s="614"/>
      <c r="BB31" s="614"/>
      <c r="BC31" s="614"/>
      <c r="BD31" s="614"/>
      <c r="BE31" s="614"/>
      <c r="BF31" s="615"/>
      <c r="BG31" s="681">
        <v>98.8</v>
      </c>
      <c r="BH31" s="635"/>
      <c r="BI31" s="635"/>
      <c r="BJ31" s="635"/>
      <c r="BK31" s="635"/>
      <c r="BL31" s="635"/>
      <c r="BM31" s="620">
        <v>96.4</v>
      </c>
      <c r="BN31" s="682"/>
      <c r="BO31" s="682"/>
      <c r="BP31" s="682"/>
      <c r="BQ31" s="643"/>
      <c r="BR31" s="681">
        <v>99</v>
      </c>
      <c r="BS31" s="635"/>
      <c r="BT31" s="635"/>
      <c r="BU31" s="635"/>
      <c r="BV31" s="635"/>
      <c r="BW31" s="635"/>
      <c r="BX31" s="620">
        <v>95.8</v>
      </c>
      <c r="BY31" s="682"/>
      <c r="BZ31" s="682"/>
      <c r="CA31" s="682"/>
      <c r="CB31" s="643"/>
      <c r="CD31" s="689"/>
      <c r="CE31" s="690"/>
      <c r="CF31" s="647" t="s">
        <v>306</v>
      </c>
      <c r="CG31" s="644"/>
      <c r="CH31" s="644"/>
      <c r="CI31" s="644"/>
      <c r="CJ31" s="644"/>
      <c r="CK31" s="644"/>
      <c r="CL31" s="644"/>
      <c r="CM31" s="644"/>
      <c r="CN31" s="644"/>
      <c r="CO31" s="644"/>
      <c r="CP31" s="644"/>
      <c r="CQ31" s="645"/>
      <c r="CR31" s="616">
        <v>53769</v>
      </c>
      <c r="CS31" s="635"/>
      <c r="CT31" s="635"/>
      <c r="CU31" s="635"/>
      <c r="CV31" s="635"/>
      <c r="CW31" s="635"/>
      <c r="CX31" s="635"/>
      <c r="CY31" s="636"/>
      <c r="CZ31" s="619">
        <v>0.8</v>
      </c>
      <c r="DA31" s="637"/>
      <c r="DB31" s="637"/>
      <c r="DC31" s="638"/>
      <c r="DD31" s="622">
        <v>51600</v>
      </c>
      <c r="DE31" s="635"/>
      <c r="DF31" s="635"/>
      <c r="DG31" s="635"/>
      <c r="DH31" s="635"/>
      <c r="DI31" s="635"/>
      <c r="DJ31" s="635"/>
      <c r="DK31" s="636"/>
      <c r="DL31" s="622">
        <v>51600</v>
      </c>
      <c r="DM31" s="635"/>
      <c r="DN31" s="635"/>
      <c r="DO31" s="635"/>
      <c r="DP31" s="635"/>
      <c r="DQ31" s="635"/>
      <c r="DR31" s="635"/>
      <c r="DS31" s="635"/>
      <c r="DT31" s="635"/>
      <c r="DU31" s="635"/>
      <c r="DV31" s="636"/>
      <c r="DW31" s="619">
        <v>1.6</v>
      </c>
      <c r="DX31" s="637"/>
      <c r="DY31" s="637"/>
      <c r="DZ31" s="637"/>
      <c r="EA31" s="637"/>
      <c r="EB31" s="637"/>
      <c r="EC31" s="639"/>
    </row>
    <row r="32" spans="2:133" ht="11.25" customHeight="1">
      <c r="B32" s="613" t="s">
        <v>307</v>
      </c>
      <c r="C32" s="614"/>
      <c r="D32" s="614"/>
      <c r="E32" s="614"/>
      <c r="F32" s="614"/>
      <c r="G32" s="614"/>
      <c r="H32" s="614"/>
      <c r="I32" s="614"/>
      <c r="J32" s="614"/>
      <c r="K32" s="614"/>
      <c r="L32" s="614"/>
      <c r="M32" s="614"/>
      <c r="N32" s="614"/>
      <c r="O32" s="614"/>
      <c r="P32" s="614"/>
      <c r="Q32" s="615"/>
      <c r="R32" s="616">
        <v>876067</v>
      </c>
      <c r="S32" s="617"/>
      <c r="T32" s="617"/>
      <c r="U32" s="617"/>
      <c r="V32" s="617"/>
      <c r="W32" s="617"/>
      <c r="X32" s="617"/>
      <c r="Y32" s="618"/>
      <c r="Z32" s="665">
        <v>13.5</v>
      </c>
      <c r="AA32" s="665"/>
      <c r="AB32" s="665"/>
      <c r="AC32" s="665"/>
      <c r="AD32" s="666" t="s">
        <v>224</v>
      </c>
      <c r="AE32" s="666"/>
      <c r="AF32" s="666"/>
      <c r="AG32" s="666"/>
      <c r="AH32" s="666"/>
      <c r="AI32" s="666"/>
      <c r="AJ32" s="666"/>
      <c r="AK32" s="666"/>
      <c r="AL32" s="619" t="s">
        <v>224</v>
      </c>
      <c r="AM32" s="620"/>
      <c r="AN32" s="620"/>
      <c r="AO32" s="667"/>
      <c r="AP32" s="697"/>
      <c r="AQ32" s="698"/>
      <c r="AR32" s="698"/>
      <c r="AS32" s="698"/>
      <c r="AT32" s="701"/>
      <c r="AU32" s="211"/>
      <c r="AV32" s="211"/>
      <c r="AW32" s="211"/>
      <c r="AX32" s="597" t="s">
        <v>308</v>
      </c>
      <c r="AY32" s="598"/>
      <c r="AZ32" s="598"/>
      <c r="BA32" s="598"/>
      <c r="BB32" s="598"/>
      <c r="BC32" s="598"/>
      <c r="BD32" s="598"/>
      <c r="BE32" s="598"/>
      <c r="BF32" s="599"/>
      <c r="BG32" s="680">
        <v>98.6</v>
      </c>
      <c r="BH32" s="601"/>
      <c r="BI32" s="601"/>
      <c r="BJ32" s="601"/>
      <c r="BK32" s="601"/>
      <c r="BL32" s="601"/>
      <c r="BM32" s="663">
        <v>93</v>
      </c>
      <c r="BN32" s="601"/>
      <c r="BO32" s="601"/>
      <c r="BP32" s="601"/>
      <c r="BQ32" s="656"/>
      <c r="BR32" s="680">
        <v>98.4</v>
      </c>
      <c r="BS32" s="601"/>
      <c r="BT32" s="601"/>
      <c r="BU32" s="601"/>
      <c r="BV32" s="601"/>
      <c r="BW32" s="601"/>
      <c r="BX32" s="663">
        <v>90.3</v>
      </c>
      <c r="BY32" s="601"/>
      <c r="BZ32" s="601"/>
      <c r="CA32" s="601"/>
      <c r="CB32" s="656"/>
      <c r="CD32" s="691"/>
      <c r="CE32" s="692"/>
      <c r="CF32" s="647" t="s">
        <v>309</v>
      </c>
      <c r="CG32" s="644"/>
      <c r="CH32" s="644"/>
      <c r="CI32" s="644"/>
      <c r="CJ32" s="644"/>
      <c r="CK32" s="644"/>
      <c r="CL32" s="644"/>
      <c r="CM32" s="644"/>
      <c r="CN32" s="644"/>
      <c r="CO32" s="644"/>
      <c r="CP32" s="644"/>
      <c r="CQ32" s="645"/>
      <c r="CR32" s="616">
        <v>362</v>
      </c>
      <c r="CS32" s="617"/>
      <c r="CT32" s="617"/>
      <c r="CU32" s="617"/>
      <c r="CV32" s="617"/>
      <c r="CW32" s="617"/>
      <c r="CX32" s="617"/>
      <c r="CY32" s="618"/>
      <c r="CZ32" s="619">
        <v>0</v>
      </c>
      <c r="DA32" s="637"/>
      <c r="DB32" s="637"/>
      <c r="DC32" s="638"/>
      <c r="DD32" s="622">
        <v>362</v>
      </c>
      <c r="DE32" s="617"/>
      <c r="DF32" s="617"/>
      <c r="DG32" s="617"/>
      <c r="DH32" s="617"/>
      <c r="DI32" s="617"/>
      <c r="DJ32" s="617"/>
      <c r="DK32" s="618"/>
      <c r="DL32" s="622">
        <v>362</v>
      </c>
      <c r="DM32" s="617"/>
      <c r="DN32" s="617"/>
      <c r="DO32" s="617"/>
      <c r="DP32" s="617"/>
      <c r="DQ32" s="617"/>
      <c r="DR32" s="617"/>
      <c r="DS32" s="617"/>
      <c r="DT32" s="617"/>
      <c r="DU32" s="617"/>
      <c r="DV32" s="618"/>
      <c r="DW32" s="619">
        <v>0</v>
      </c>
      <c r="DX32" s="637"/>
      <c r="DY32" s="637"/>
      <c r="DZ32" s="637"/>
      <c r="EA32" s="637"/>
      <c r="EB32" s="637"/>
      <c r="EC32" s="639"/>
    </row>
    <row r="33" spans="2:133" ht="11.25" customHeight="1">
      <c r="B33" s="613" t="s">
        <v>310</v>
      </c>
      <c r="C33" s="614"/>
      <c r="D33" s="614"/>
      <c r="E33" s="614"/>
      <c r="F33" s="614"/>
      <c r="G33" s="614"/>
      <c r="H33" s="614"/>
      <c r="I33" s="614"/>
      <c r="J33" s="614"/>
      <c r="K33" s="614"/>
      <c r="L33" s="614"/>
      <c r="M33" s="614"/>
      <c r="N33" s="614"/>
      <c r="O33" s="614"/>
      <c r="P33" s="614"/>
      <c r="Q33" s="615"/>
      <c r="R33" s="616">
        <v>85950</v>
      </c>
      <c r="S33" s="617"/>
      <c r="T33" s="617"/>
      <c r="U33" s="617"/>
      <c r="V33" s="617"/>
      <c r="W33" s="617"/>
      <c r="X33" s="617"/>
      <c r="Y33" s="618"/>
      <c r="Z33" s="665">
        <v>1.3</v>
      </c>
      <c r="AA33" s="665"/>
      <c r="AB33" s="665"/>
      <c r="AC33" s="665"/>
      <c r="AD33" s="666" t="s">
        <v>123</v>
      </c>
      <c r="AE33" s="666"/>
      <c r="AF33" s="666"/>
      <c r="AG33" s="666"/>
      <c r="AH33" s="666"/>
      <c r="AI33" s="666"/>
      <c r="AJ33" s="666"/>
      <c r="AK33" s="666"/>
      <c r="AL33" s="619" t="s">
        <v>224</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16">
        <v>2591787</v>
      </c>
      <c r="CS33" s="635"/>
      <c r="CT33" s="635"/>
      <c r="CU33" s="635"/>
      <c r="CV33" s="635"/>
      <c r="CW33" s="635"/>
      <c r="CX33" s="635"/>
      <c r="CY33" s="636"/>
      <c r="CZ33" s="619">
        <v>40.6</v>
      </c>
      <c r="DA33" s="637"/>
      <c r="DB33" s="637"/>
      <c r="DC33" s="638"/>
      <c r="DD33" s="622">
        <v>1722384</v>
      </c>
      <c r="DE33" s="635"/>
      <c r="DF33" s="635"/>
      <c r="DG33" s="635"/>
      <c r="DH33" s="635"/>
      <c r="DI33" s="635"/>
      <c r="DJ33" s="635"/>
      <c r="DK33" s="636"/>
      <c r="DL33" s="622">
        <v>1268520</v>
      </c>
      <c r="DM33" s="635"/>
      <c r="DN33" s="635"/>
      <c r="DO33" s="635"/>
      <c r="DP33" s="635"/>
      <c r="DQ33" s="635"/>
      <c r="DR33" s="635"/>
      <c r="DS33" s="635"/>
      <c r="DT33" s="635"/>
      <c r="DU33" s="635"/>
      <c r="DV33" s="636"/>
      <c r="DW33" s="619">
        <v>40.4</v>
      </c>
      <c r="DX33" s="637"/>
      <c r="DY33" s="637"/>
      <c r="DZ33" s="637"/>
      <c r="EA33" s="637"/>
      <c r="EB33" s="637"/>
      <c r="EC33" s="639"/>
    </row>
    <row r="34" spans="2:133" ht="11.25" customHeight="1">
      <c r="B34" s="613" t="s">
        <v>312</v>
      </c>
      <c r="C34" s="614"/>
      <c r="D34" s="614"/>
      <c r="E34" s="614"/>
      <c r="F34" s="614"/>
      <c r="G34" s="614"/>
      <c r="H34" s="614"/>
      <c r="I34" s="614"/>
      <c r="J34" s="614"/>
      <c r="K34" s="614"/>
      <c r="L34" s="614"/>
      <c r="M34" s="614"/>
      <c r="N34" s="614"/>
      <c r="O34" s="614"/>
      <c r="P34" s="614"/>
      <c r="Q34" s="615"/>
      <c r="R34" s="616">
        <v>113578</v>
      </c>
      <c r="S34" s="617"/>
      <c r="T34" s="617"/>
      <c r="U34" s="617"/>
      <c r="V34" s="617"/>
      <c r="W34" s="617"/>
      <c r="X34" s="617"/>
      <c r="Y34" s="618"/>
      <c r="Z34" s="665">
        <v>1.7</v>
      </c>
      <c r="AA34" s="665"/>
      <c r="AB34" s="665"/>
      <c r="AC34" s="665"/>
      <c r="AD34" s="666">
        <v>2046</v>
      </c>
      <c r="AE34" s="666"/>
      <c r="AF34" s="666"/>
      <c r="AG34" s="666"/>
      <c r="AH34" s="666"/>
      <c r="AI34" s="666"/>
      <c r="AJ34" s="666"/>
      <c r="AK34" s="666"/>
      <c r="AL34" s="619">
        <v>0.1</v>
      </c>
      <c r="AM34" s="620"/>
      <c r="AN34" s="620"/>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16">
        <v>910097</v>
      </c>
      <c r="CS34" s="617"/>
      <c r="CT34" s="617"/>
      <c r="CU34" s="617"/>
      <c r="CV34" s="617"/>
      <c r="CW34" s="617"/>
      <c r="CX34" s="617"/>
      <c r="CY34" s="618"/>
      <c r="CZ34" s="619">
        <v>14.2</v>
      </c>
      <c r="DA34" s="637"/>
      <c r="DB34" s="637"/>
      <c r="DC34" s="638"/>
      <c r="DD34" s="622">
        <v>608499</v>
      </c>
      <c r="DE34" s="617"/>
      <c r="DF34" s="617"/>
      <c r="DG34" s="617"/>
      <c r="DH34" s="617"/>
      <c r="DI34" s="617"/>
      <c r="DJ34" s="617"/>
      <c r="DK34" s="618"/>
      <c r="DL34" s="622">
        <v>478343</v>
      </c>
      <c r="DM34" s="617"/>
      <c r="DN34" s="617"/>
      <c r="DO34" s="617"/>
      <c r="DP34" s="617"/>
      <c r="DQ34" s="617"/>
      <c r="DR34" s="617"/>
      <c r="DS34" s="617"/>
      <c r="DT34" s="617"/>
      <c r="DU34" s="617"/>
      <c r="DV34" s="618"/>
      <c r="DW34" s="619">
        <v>15.2</v>
      </c>
      <c r="DX34" s="637"/>
      <c r="DY34" s="637"/>
      <c r="DZ34" s="637"/>
      <c r="EA34" s="637"/>
      <c r="EB34" s="637"/>
      <c r="EC34" s="639"/>
    </row>
    <row r="35" spans="2:133" ht="11.25" customHeight="1">
      <c r="B35" s="613" t="s">
        <v>316</v>
      </c>
      <c r="C35" s="614"/>
      <c r="D35" s="614"/>
      <c r="E35" s="614"/>
      <c r="F35" s="614"/>
      <c r="G35" s="614"/>
      <c r="H35" s="614"/>
      <c r="I35" s="614"/>
      <c r="J35" s="614"/>
      <c r="K35" s="614"/>
      <c r="L35" s="614"/>
      <c r="M35" s="614"/>
      <c r="N35" s="614"/>
      <c r="O35" s="614"/>
      <c r="P35" s="614"/>
      <c r="Q35" s="615"/>
      <c r="R35" s="616">
        <v>1202671</v>
      </c>
      <c r="S35" s="617"/>
      <c r="T35" s="617"/>
      <c r="U35" s="617"/>
      <c r="V35" s="617"/>
      <c r="W35" s="617"/>
      <c r="X35" s="617"/>
      <c r="Y35" s="618"/>
      <c r="Z35" s="665">
        <v>18.5</v>
      </c>
      <c r="AA35" s="665"/>
      <c r="AB35" s="665"/>
      <c r="AC35" s="665"/>
      <c r="AD35" s="666" t="s">
        <v>123</v>
      </c>
      <c r="AE35" s="666"/>
      <c r="AF35" s="666"/>
      <c r="AG35" s="666"/>
      <c r="AH35" s="666"/>
      <c r="AI35" s="666"/>
      <c r="AJ35" s="666"/>
      <c r="AK35" s="666"/>
      <c r="AL35" s="619" t="s">
        <v>123</v>
      </c>
      <c r="AM35" s="620"/>
      <c r="AN35" s="620"/>
      <c r="AO35" s="667"/>
      <c r="AP35" s="214"/>
      <c r="AQ35" s="671" t="s">
        <v>317</v>
      </c>
      <c r="AR35" s="672"/>
      <c r="AS35" s="672"/>
      <c r="AT35" s="672"/>
      <c r="AU35" s="672"/>
      <c r="AV35" s="672"/>
      <c r="AW35" s="672"/>
      <c r="AX35" s="672"/>
      <c r="AY35" s="673"/>
      <c r="AZ35" s="668">
        <v>490923</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79928</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16">
        <v>84637</v>
      </c>
      <c r="CS35" s="635"/>
      <c r="CT35" s="635"/>
      <c r="CU35" s="635"/>
      <c r="CV35" s="635"/>
      <c r="CW35" s="635"/>
      <c r="CX35" s="635"/>
      <c r="CY35" s="636"/>
      <c r="CZ35" s="619">
        <v>1.3</v>
      </c>
      <c r="DA35" s="637"/>
      <c r="DB35" s="637"/>
      <c r="DC35" s="638"/>
      <c r="DD35" s="622">
        <v>72210</v>
      </c>
      <c r="DE35" s="635"/>
      <c r="DF35" s="635"/>
      <c r="DG35" s="635"/>
      <c r="DH35" s="635"/>
      <c r="DI35" s="635"/>
      <c r="DJ35" s="635"/>
      <c r="DK35" s="636"/>
      <c r="DL35" s="622">
        <v>44287</v>
      </c>
      <c r="DM35" s="635"/>
      <c r="DN35" s="635"/>
      <c r="DO35" s="635"/>
      <c r="DP35" s="635"/>
      <c r="DQ35" s="635"/>
      <c r="DR35" s="635"/>
      <c r="DS35" s="635"/>
      <c r="DT35" s="635"/>
      <c r="DU35" s="635"/>
      <c r="DV35" s="636"/>
      <c r="DW35" s="619">
        <v>1.4</v>
      </c>
      <c r="DX35" s="637"/>
      <c r="DY35" s="637"/>
      <c r="DZ35" s="637"/>
      <c r="EA35" s="637"/>
      <c r="EB35" s="637"/>
      <c r="EC35" s="639"/>
    </row>
    <row r="36" spans="2:133" ht="11.25" customHeight="1">
      <c r="B36" s="613" t="s">
        <v>320</v>
      </c>
      <c r="C36" s="614"/>
      <c r="D36" s="614"/>
      <c r="E36" s="614"/>
      <c r="F36" s="614"/>
      <c r="G36" s="614"/>
      <c r="H36" s="614"/>
      <c r="I36" s="614"/>
      <c r="J36" s="614"/>
      <c r="K36" s="614"/>
      <c r="L36" s="614"/>
      <c r="M36" s="614"/>
      <c r="N36" s="614"/>
      <c r="O36" s="614"/>
      <c r="P36" s="614"/>
      <c r="Q36" s="615"/>
      <c r="R36" s="616" t="s">
        <v>224</v>
      </c>
      <c r="S36" s="617"/>
      <c r="T36" s="617"/>
      <c r="U36" s="617"/>
      <c r="V36" s="617"/>
      <c r="W36" s="617"/>
      <c r="X36" s="617"/>
      <c r="Y36" s="618"/>
      <c r="Z36" s="665" t="s">
        <v>123</v>
      </c>
      <c r="AA36" s="665"/>
      <c r="AB36" s="665"/>
      <c r="AC36" s="665"/>
      <c r="AD36" s="666" t="s">
        <v>123</v>
      </c>
      <c r="AE36" s="666"/>
      <c r="AF36" s="666"/>
      <c r="AG36" s="666"/>
      <c r="AH36" s="666"/>
      <c r="AI36" s="666"/>
      <c r="AJ36" s="666"/>
      <c r="AK36" s="666"/>
      <c r="AL36" s="619" t="s">
        <v>224</v>
      </c>
      <c r="AM36" s="620"/>
      <c r="AN36" s="620"/>
      <c r="AO36" s="667"/>
      <c r="AQ36" s="640" t="s">
        <v>321</v>
      </c>
      <c r="AR36" s="641"/>
      <c r="AS36" s="641"/>
      <c r="AT36" s="641"/>
      <c r="AU36" s="641"/>
      <c r="AV36" s="641"/>
      <c r="AW36" s="641"/>
      <c r="AX36" s="641"/>
      <c r="AY36" s="642"/>
      <c r="AZ36" s="616">
        <v>59669</v>
      </c>
      <c r="BA36" s="617"/>
      <c r="BB36" s="617"/>
      <c r="BC36" s="617"/>
      <c r="BD36" s="635"/>
      <c r="BE36" s="635"/>
      <c r="BF36" s="643"/>
      <c r="BG36" s="647" t="s">
        <v>322</v>
      </c>
      <c r="BH36" s="644"/>
      <c r="BI36" s="644"/>
      <c r="BJ36" s="644"/>
      <c r="BK36" s="644"/>
      <c r="BL36" s="644"/>
      <c r="BM36" s="644"/>
      <c r="BN36" s="644"/>
      <c r="BO36" s="644"/>
      <c r="BP36" s="644"/>
      <c r="BQ36" s="644"/>
      <c r="BR36" s="644"/>
      <c r="BS36" s="644"/>
      <c r="BT36" s="644"/>
      <c r="BU36" s="645"/>
      <c r="BV36" s="616">
        <v>63381</v>
      </c>
      <c r="BW36" s="617"/>
      <c r="BX36" s="617"/>
      <c r="BY36" s="617"/>
      <c r="BZ36" s="617"/>
      <c r="CA36" s="617"/>
      <c r="CB36" s="646"/>
      <c r="CD36" s="647" t="s">
        <v>323</v>
      </c>
      <c r="CE36" s="644"/>
      <c r="CF36" s="644"/>
      <c r="CG36" s="644"/>
      <c r="CH36" s="644"/>
      <c r="CI36" s="644"/>
      <c r="CJ36" s="644"/>
      <c r="CK36" s="644"/>
      <c r="CL36" s="644"/>
      <c r="CM36" s="644"/>
      <c r="CN36" s="644"/>
      <c r="CO36" s="644"/>
      <c r="CP36" s="644"/>
      <c r="CQ36" s="645"/>
      <c r="CR36" s="616">
        <v>759914</v>
      </c>
      <c r="CS36" s="617"/>
      <c r="CT36" s="617"/>
      <c r="CU36" s="617"/>
      <c r="CV36" s="617"/>
      <c r="CW36" s="617"/>
      <c r="CX36" s="617"/>
      <c r="CY36" s="618"/>
      <c r="CZ36" s="619">
        <v>11.9</v>
      </c>
      <c r="DA36" s="637"/>
      <c r="DB36" s="637"/>
      <c r="DC36" s="638"/>
      <c r="DD36" s="622">
        <v>539688</v>
      </c>
      <c r="DE36" s="617"/>
      <c r="DF36" s="617"/>
      <c r="DG36" s="617"/>
      <c r="DH36" s="617"/>
      <c r="DI36" s="617"/>
      <c r="DJ36" s="617"/>
      <c r="DK36" s="618"/>
      <c r="DL36" s="622">
        <v>475370</v>
      </c>
      <c r="DM36" s="617"/>
      <c r="DN36" s="617"/>
      <c r="DO36" s="617"/>
      <c r="DP36" s="617"/>
      <c r="DQ36" s="617"/>
      <c r="DR36" s="617"/>
      <c r="DS36" s="617"/>
      <c r="DT36" s="617"/>
      <c r="DU36" s="617"/>
      <c r="DV36" s="618"/>
      <c r="DW36" s="619">
        <v>15.1</v>
      </c>
      <c r="DX36" s="637"/>
      <c r="DY36" s="637"/>
      <c r="DZ36" s="637"/>
      <c r="EA36" s="637"/>
      <c r="EB36" s="637"/>
      <c r="EC36" s="639"/>
    </row>
    <row r="37" spans="2:133" ht="11.25" customHeight="1">
      <c r="B37" s="613" t="s">
        <v>324</v>
      </c>
      <c r="C37" s="614"/>
      <c r="D37" s="614"/>
      <c r="E37" s="614"/>
      <c r="F37" s="614"/>
      <c r="G37" s="614"/>
      <c r="H37" s="614"/>
      <c r="I37" s="614"/>
      <c r="J37" s="614"/>
      <c r="K37" s="614"/>
      <c r="L37" s="614"/>
      <c r="M37" s="614"/>
      <c r="N37" s="614"/>
      <c r="O37" s="614"/>
      <c r="P37" s="614"/>
      <c r="Q37" s="615"/>
      <c r="R37" s="616">
        <v>128371</v>
      </c>
      <c r="S37" s="617"/>
      <c r="T37" s="617"/>
      <c r="U37" s="617"/>
      <c r="V37" s="617"/>
      <c r="W37" s="617"/>
      <c r="X37" s="617"/>
      <c r="Y37" s="618"/>
      <c r="Z37" s="665">
        <v>2</v>
      </c>
      <c r="AA37" s="665"/>
      <c r="AB37" s="665"/>
      <c r="AC37" s="665"/>
      <c r="AD37" s="666" t="s">
        <v>123</v>
      </c>
      <c r="AE37" s="666"/>
      <c r="AF37" s="666"/>
      <c r="AG37" s="666"/>
      <c r="AH37" s="666"/>
      <c r="AI37" s="666"/>
      <c r="AJ37" s="666"/>
      <c r="AK37" s="666"/>
      <c r="AL37" s="619" t="s">
        <v>224</v>
      </c>
      <c r="AM37" s="620"/>
      <c r="AN37" s="620"/>
      <c r="AO37" s="667"/>
      <c r="AQ37" s="640" t="s">
        <v>325</v>
      </c>
      <c r="AR37" s="641"/>
      <c r="AS37" s="641"/>
      <c r="AT37" s="641"/>
      <c r="AU37" s="641"/>
      <c r="AV37" s="641"/>
      <c r="AW37" s="641"/>
      <c r="AX37" s="641"/>
      <c r="AY37" s="642"/>
      <c r="AZ37" s="616">
        <v>21924</v>
      </c>
      <c r="BA37" s="617"/>
      <c r="BB37" s="617"/>
      <c r="BC37" s="617"/>
      <c r="BD37" s="635"/>
      <c r="BE37" s="635"/>
      <c r="BF37" s="643"/>
      <c r="BG37" s="647" t="s">
        <v>326</v>
      </c>
      <c r="BH37" s="644"/>
      <c r="BI37" s="644"/>
      <c r="BJ37" s="644"/>
      <c r="BK37" s="644"/>
      <c r="BL37" s="644"/>
      <c r="BM37" s="644"/>
      <c r="BN37" s="644"/>
      <c r="BO37" s="644"/>
      <c r="BP37" s="644"/>
      <c r="BQ37" s="644"/>
      <c r="BR37" s="644"/>
      <c r="BS37" s="644"/>
      <c r="BT37" s="644"/>
      <c r="BU37" s="645"/>
      <c r="BV37" s="616">
        <v>1044</v>
      </c>
      <c r="BW37" s="617"/>
      <c r="BX37" s="617"/>
      <c r="BY37" s="617"/>
      <c r="BZ37" s="617"/>
      <c r="CA37" s="617"/>
      <c r="CB37" s="646"/>
      <c r="CD37" s="647" t="s">
        <v>327</v>
      </c>
      <c r="CE37" s="644"/>
      <c r="CF37" s="644"/>
      <c r="CG37" s="644"/>
      <c r="CH37" s="644"/>
      <c r="CI37" s="644"/>
      <c r="CJ37" s="644"/>
      <c r="CK37" s="644"/>
      <c r="CL37" s="644"/>
      <c r="CM37" s="644"/>
      <c r="CN37" s="644"/>
      <c r="CO37" s="644"/>
      <c r="CP37" s="644"/>
      <c r="CQ37" s="645"/>
      <c r="CR37" s="616">
        <v>348663</v>
      </c>
      <c r="CS37" s="635"/>
      <c r="CT37" s="635"/>
      <c r="CU37" s="635"/>
      <c r="CV37" s="635"/>
      <c r="CW37" s="635"/>
      <c r="CX37" s="635"/>
      <c r="CY37" s="636"/>
      <c r="CZ37" s="619">
        <v>5.5</v>
      </c>
      <c r="DA37" s="637"/>
      <c r="DB37" s="637"/>
      <c r="DC37" s="638"/>
      <c r="DD37" s="622">
        <v>324671</v>
      </c>
      <c r="DE37" s="635"/>
      <c r="DF37" s="635"/>
      <c r="DG37" s="635"/>
      <c r="DH37" s="635"/>
      <c r="DI37" s="635"/>
      <c r="DJ37" s="635"/>
      <c r="DK37" s="636"/>
      <c r="DL37" s="622">
        <v>313807</v>
      </c>
      <c r="DM37" s="635"/>
      <c r="DN37" s="635"/>
      <c r="DO37" s="635"/>
      <c r="DP37" s="635"/>
      <c r="DQ37" s="635"/>
      <c r="DR37" s="635"/>
      <c r="DS37" s="635"/>
      <c r="DT37" s="635"/>
      <c r="DU37" s="635"/>
      <c r="DV37" s="636"/>
      <c r="DW37" s="619">
        <v>10</v>
      </c>
      <c r="DX37" s="637"/>
      <c r="DY37" s="637"/>
      <c r="DZ37" s="637"/>
      <c r="EA37" s="637"/>
      <c r="EB37" s="637"/>
      <c r="EC37" s="639"/>
    </row>
    <row r="38" spans="2:133" ht="11.25" customHeight="1">
      <c r="B38" s="597" t="s">
        <v>328</v>
      </c>
      <c r="C38" s="598"/>
      <c r="D38" s="598"/>
      <c r="E38" s="598"/>
      <c r="F38" s="598"/>
      <c r="G38" s="598"/>
      <c r="H38" s="598"/>
      <c r="I38" s="598"/>
      <c r="J38" s="598"/>
      <c r="K38" s="598"/>
      <c r="L38" s="598"/>
      <c r="M38" s="598"/>
      <c r="N38" s="598"/>
      <c r="O38" s="598"/>
      <c r="P38" s="598"/>
      <c r="Q38" s="599"/>
      <c r="R38" s="600">
        <v>6512021</v>
      </c>
      <c r="S38" s="655"/>
      <c r="T38" s="655"/>
      <c r="U38" s="655"/>
      <c r="V38" s="655"/>
      <c r="W38" s="655"/>
      <c r="X38" s="655"/>
      <c r="Y38" s="660"/>
      <c r="Z38" s="661">
        <v>100</v>
      </c>
      <c r="AA38" s="661"/>
      <c r="AB38" s="661"/>
      <c r="AC38" s="661"/>
      <c r="AD38" s="662">
        <v>3013762</v>
      </c>
      <c r="AE38" s="662"/>
      <c r="AF38" s="662"/>
      <c r="AG38" s="662"/>
      <c r="AH38" s="662"/>
      <c r="AI38" s="662"/>
      <c r="AJ38" s="662"/>
      <c r="AK38" s="662"/>
      <c r="AL38" s="603">
        <v>100</v>
      </c>
      <c r="AM38" s="663"/>
      <c r="AN38" s="663"/>
      <c r="AO38" s="664"/>
      <c r="AQ38" s="640" t="s">
        <v>329</v>
      </c>
      <c r="AR38" s="641"/>
      <c r="AS38" s="641"/>
      <c r="AT38" s="641"/>
      <c r="AU38" s="641"/>
      <c r="AV38" s="641"/>
      <c r="AW38" s="641"/>
      <c r="AX38" s="641"/>
      <c r="AY38" s="642"/>
      <c r="AZ38" s="616" t="s">
        <v>123</v>
      </c>
      <c r="BA38" s="617"/>
      <c r="BB38" s="617"/>
      <c r="BC38" s="617"/>
      <c r="BD38" s="635"/>
      <c r="BE38" s="635"/>
      <c r="BF38" s="643"/>
      <c r="BG38" s="647" t="s">
        <v>330</v>
      </c>
      <c r="BH38" s="644"/>
      <c r="BI38" s="644"/>
      <c r="BJ38" s="644"/>
      <c r="BK38" s="644"/>
      <c r="BL38" s="644"/>
      <c r="BM38" s="644"/>
      <c r="BN38" s="644"/>
      <c r="BO38" s="644"/>
      <c r="BP38" s="644"/>
      <c r="BQ38" s="644"/>
      <c r="BR38" s="644"/>
      <c r="BS38" s="644"/>
      <c r="BT38" s="644"/>
      <c r="BU38" s="645"/>
      <c r="BV38" s="616">
        <v>1849</v>
      </c>
      <c r="BW38" s="617"/>
      <c r="BX38" s="617"/>
      <c r="BY38" s="617"/>
      <c r="BZ38" s="617"/>
      <c r="CA38" s="617"/>
      <c r="CB38" s="646"/>
      <c r="CD38" s="647" t="s">
        <v>331</v>
      </c>
      <c r="CE38" s="644"/>
      <c r="CF38" s="644"/>
      <c r="CG38" s="644"/>
      <c r="CH38" s="644"/>
      <c r="CI38" s="644"/>
      <c r="CJ38" s="644"/>
      <c r="CK38" s="644"/>
      <c r="CL38" s="644"/>
      <c r="CM38" s="644"/>
      <c r="CN38" s="644"/>
      <c r="CO38" s="644"/>
      <c r="CP38" s="644"/>
      <c r="CQ38" s="645"/>
      <c r="CR38" s="616">
        <v>468999</v>
      </c>
      <c r="CS38" s="617"/>
      <c r="CT38" s="617"/>
      <c r="CU38" s="617"/>
      <c r="CV38" s="617"/>
      <c r="CW38" s="617"/>
      <c r="CX38" s="617"/>
      <c r="CY38" s="618"/>
      <c r="CZ38" s="619">
        <v>7.3</v>
      </c>
      <c r="DA38" s="637"/>
      <c r="DB38" s="637"/>
      <c r="DC38" s="638"/>
      <c r="DD38" s="622">
        <v>400248</v>
      </c>
      <c r="DE38" s="617"/>
      <c r="DF38" s="617"/>
      <c r="DG38" s="617"/>
      <c r="DH38" s="617"/>
      <c r="DI38" s="617"/>
      <c r="DJ38" s="617"/>
      <c r="DK38" s="618"/>
      <c r="DL38" s="622">
        <v>270520</v>
      </c>
      <c r="DM38" s="617"/>
      <c r="DN38" s="617"/>
      <c r="DO38" s="617"/>
      <c r="DP38" s="617"/>
      <c r="DQ38" s="617"/>
      <c r="DR38" s="617"/>
      <c r="DS38" s="617"/>
      <c r="DT38" s="617"/>
      <c r="DU38" s="617"/>
      <c r="DV38" s="618"/>
      <c r="DW38" s="619">
        <v>8.6</v>
      </c>
      <c r="DX38" s="637"/>
      <c r="DY38" s="637"/>
      <c r="DZ38" s="637"/>
      <c r="EA38" s="637"/>
      <c r="EB38" s="637"/>
      <c r="EC38" s="639"/>
    </row>
    <row r="39" spans="2:133" ht="11.25" customHeight="1">
      <c r="AQ39" s="640" t="s">
        <v>332</v>
      </c>
      <c r="AR39" s="641"/>
      <c r="AS39" s="641"/>
      <c r="AT39" s="641"/>
      <c r="AU39" s="641"/>
      <c r="AV39" s="641"/>
      <c r="AW39" s="641"/>
      <c r="AX39" s="641"/>
      <c r="AY39" s="642"/>
      <c r="AZ39" s="616" t="s">
        <v>168</v>
      </c>
      <c r="BA39" s="617"/>
      <c r="BB39" s="617"/>
      <c r="BC39" s="617"/>
      <c r="BD39" s="635"/>
      <c r="BE39" s="635"/>
      <c r="BF39" s="643"/>
      <c r="BG39" s="648" t="s">
        <v>333</v>
      </c>
      <c r="BH39" s="649"/>
      <c r="BI39" s="649"/>
      <c r="BJ39" s="649"/>
      <c r="BK39" s="649"/>
      <c r="BL39" s="215"/>
      <c r="BM39" s="644" t="s">
        <v>334</v>
      </c>
      <c r="BN39" s="644"/>
      <c r="BO39" s="644"/>
      <c r="BP39" s="644"/>
      <c r="BQ39" s="644"/>
      <c r="BR39" s="644"/>
      <c r="BS39" s="644"/>
      <c r="BT39" s="644"/>
      <c r="BU39" s="645"/>
      <c r="BV39" s="616">
        <v>124</v>
      </c>
      <c r="BW39" s="617"/>
      <c r="BX39" s="617"/>
      <c r="BY39" s="617"/>
      <c r="BZ39" s="617"/>
      <c r="CA39" s="617"/>
      <c r="CB39" s="646"/>
      <c r="CD39" s="647" t="s">
        <v>335</v>
      </c>
      <c r="CE39" s="644"/>
      <c r="CF39" s="644"/>
      <c r="CG39" s="644"/>
      <c r="CH39" s="644"/>
      <c r="CI39" s="644"/>
      <c r="CJ39" s="644"/>
      <c r="CK39" s="644"/>
      <c r="CL39" s="644"/>
      <c r="CM39" s="644"/>
      <c r="CN39" s="644"/>
      <c r="CO39" s="644"/>
      <c r="CP39" s="644"/>
      <c r="CQ39" s="645"/>
      <c r="CR39" s="616">
        <v>346216</v>
      </c>
      <c r="CS39" s="635"/>
      <c r="CT39" s="635"/>
      <c r="CU39" s="635"/>
      <c r="CV39" s="635"/>
      <c r="CW39" s="635"/>
      <c r="CX39" s="635"/>
      <c r="CY39" s="636"/>
      <c r="CZ39" s="619">
        <v>5.4</v>
      </c>
      <c r="DA39" s="637"/>
      <c r="DB39" s="637"/>
      <c r="DC39" s="638"/>
      <c r="DD39" s="622">
        <v>100000</v>
      </c>
      <c r="DE39" s="635"/>
      <c r="DF39" s="635"/>
      <c r="DG39" s="635"/>
      <c r="DH39" s="635"/>
      <c r="DI39" s="635"/>
      <c r="DJ39" s="635"/>
      <c r="DK39" s="636"/>
      <c r="DL39" s="622" t="s">
        <v>123</v>
      </c>
      <c r="DM39" s="635"/>
      <c r="DN39" s="635"/>
      <c r="DO39" s="635"/>
      <c r="DP39" s="635"/>
      <c r="DQ39" s="635"/>
      <c r="DR39" s="635"/>
      <c r="DS39" s="635"/>
      <c r="DT39" s="635"/>
      <c r="DU39" s="635"/>
      <c r="DV39" s="636"/>
      <c r="DW39" s="619" t="s">
        <v>123</v>
      </c>
      <c r="DX39" s="637"/>
      <c r="DY39" s="637"/>
      <c r="DZ39" s="637"/>
      <c r="EA39" s="637"/>
      <c r="EB39" s="637"/>
      <c r="EC39" s="639"/>
    </row>
    <row r="40" spans="2:133" ht="11.25" customHeight="1">
      <c r="AQ40" s="640" t="s">
        <v>336</v>
      </c>
      <c r="AR40" s="641"/>
      <c r="AS40" s="641"/>
      <c r="AT40" s="641"/>
      <c r="AU40" s="641"/>
      <c r="AV40" s="641"/>
      <c r="AW40" s="641"/>
      <c r="AX40" s="641"/>
      <c r="AY40" s="642"/>
      <c r="AZ40" s="616">
        <v>111624</v>
      </c>
      <c r="BA40" s="617"/>
      <c r="BB40" s="617"/>
      <c r="BC40" s="617"/>
      <c r="BD40" s="635"/>
      <c r="BE40" s="635"/>
      <c r="BF40" s="643"/>
      <c r="BG40" s="648"/>
      <c r="BH40" s="649"/>
      <c r="BI40" s="649"/>
      <c r="BJ40" s="649"/>
      <c r="BK40" s="649"/>
      <c r="BL40" s="215"/>
      <c r="BM40" s="644" t="s">
        <v>337</v>
      </c>
      <c r="BN40" s="644"/>
      <c r="BO40" s="644"/>
      <c r="BP40" s="644"/>
      <c r="BQ40" s="644"/>
      <c r="BR40" s="644"/>
      <c r="BS40" s="644"/>
      <c r="BT40" s="644"/>
      <c r="BU40" s="645"/>
      <c r="BV40" s="616">
        <v>78</v>
      </c>
      <c r="BW40" s="617"/>
      <c r="BX40" s="617"/>
      <c r="BY40" s="617"/>
      <c r="BZ40" s="617"/>
      <c r="CA40" s="617"/>
      <c r="CB40" s="646"/>
      <c r="CD40" s="647" t="s">
        <v>338</v>
      </c>
      <c r="CE40" s="644"/>
      <c r="CF40" s="644"/>
      <c r="CG40" s="644"/>
      <c r="CH40" s="644"/>
      <c r="CI40" s="644"/>
      <c r="CJ40" s="644"/>
      <c r="CK40" s="644"/>
      <c r="CL40" s="644"/>
      <c r="CM40" s="644"/>
      <c r="CN40" s="644"/>
      <c r="CO40" s="644"/>
      <c r="CP40" s="644"/>
      <c r="CQ40" s="645"/>
      <c r="CR40" s="616">
        <v>21924</v>
      </c>
      <c r="CS40" s="617"/>
      <c r="CT40" s="617"/>
      <c r="CU40" s="617"/>
      <c r="CV40" s="617"/>
      <c r="CW40" s="617"/>
      <c r="CX40" s="617"/>
      <c r="CY40" s="618"/>
      <c r="CZ40" s="619">
        <v>0.3</v>
      </c>
      <c r="DA40" s="637"/>
      <c r="DB40" s="637"/>
      <c r="DC40" s="638"/>
      <c r="DD40" s="622">
        <v>1739</v>
      </c>
      <c r="DE40" s="617"/>
      <c r="DF40" s="617"/>
      <c r="DG40" s="617"/>
      <c r="DH40" s="617"/>
      <c r="DI40" s="617"/>
      <c r="DJ40" s="617"/>
      <c r="DK40" s="618"/>
      <c r="DL40" s="622" t="s">
        <v>168</v>
      </c>
      <c r="DM40" s="617"/>
      <c r="DN40" s="617"/>
      <c r="DO40" s="617"/>
      <c r="DP40" s="617"/>
      <c r="DQ40" s="617"/>
      <c r="DR40" s="617"/>
      <c r="DS40" s="617"/>
      <c r="DT40" s="617"/>
      <c r="DU40" s="617"/>
      <c r="DV40" s="618"/>
      <c r="DW40" s="619" t="s">
        <v>123</v>
      </c>
      <c r="DX40" s="637"/>
      <c r="DY40" s="637"/>
      <c r="DZ40" s="637"/>
      <c r="EA40" s="637"/>
      <c r="EB40" s="637"/>
      <c r="EC40" s="639"/>
    </row>
    <row r="41" spans="2:133" ht="11.25" customHeight="1">
      <c r="AQ41" s="652" t="s">
        <v>339</v>
      </c>
      <c r="AR41" s="653"/>
      <c r="AS41" s="653"/>
      <c r="AT41" s="653"/>
      <c r="AU41" s="653"/>
      <c r="AV41" s="653"/>
      <c r="AW41" s="653"/>
      <c r="AX41" s="653"/>
      <c r="AY41" s="654"/>
      <c r="AZ41" s="600">
        <v>297706</v>
      </c>
      <c r="BA41" s="655"/>
      <c r="BB41" s="655"/>
      <c r="BC41" s="655"/>
      <c r="BD41" s="601"/>
      <c r="BE41" s="601"/>
      <c r="BF41" s="656"/>
      <c r="BG41" s="650"/>
      <c r="BH41" s="651"/>
      <c r="BI41" s="651"/>
      <c r="BJ41" s="651"/>
      <c r="BK41" s="651"/>
      <c r="BL41" s="216"/>
      <c r="BM41" s="657" t="s">
        <v>340</v>
      </c>
      <c r="BN41" s="657"/>
      <c r="BO41" s="657"/>
      <c r="BP41" s="657"/>
      <c r="BQ41" s="657"/>
      <c r="BR41" s="657"/>
      <c r="BS41" s="657"/>
      <c r="BT41" s="657"/>
      <c r="BU41" s="658"/>
      <c r="BV41" s="600">
        <v>298</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16" t="s">
        <v>123</v>
      </c>
      <c r="CS41" s="635"/>
      <c r="CT41" s="635"/>
      <c r="CU41" s="635"/>
      <c r="CV41" s="635"/>
      <c r="CW41" s="635"/>
      <c r="CX41" s="635"/>
      <c r="CY41" s="636"/>
      <c r="CZ41" s="619" t="s">
        <v>123</v>
      </c>
      <c r="DA41" s="637"/>
      <c r="DB41" s="637"/>
      <c r="DC41" s="638"/>
      <c r="DD41" s="622" t="s">
        <v>123</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343</v>
      </c>
      <c r="CE42" s="614"/>
      <c r="CF42" s="614"/>
      <c r="CG42" s="614"/>
      <c r="CH42" s="614"/>
      <c r="CI42" s="614"/>
      <c r="CJ42" s="614"/>
      <c r="CK42" s="614"/>
      <c r="CL42" s="614"/>
      <c r="CM42" s="614"/>
      <c r="CN42" s="614"/>
      <c r="CO42" s="614"/>
      <c r="CP42" s="614"/>
      <c r="CQ42" s="615"/>
      <c r="CR42" s="616">
        <v>1943182</v>
      </c>
      <c r="CS42" s="617"/>
      <c r="CT42" s="617"/>
      <c r="CU42" s="617"/>
      <c r="CV42" s="617"/>
      <c r="CW42" s="617"/>
      <c r="CX42" s="617"/>
      <c r="CY42" s="618"/>
      <c r="CZ42" s="619">
        <v>30.4</v>
      </c>
      <c r="DA42" s="620"/>
      <c r="DB42" s="620"/>
      <c r="DC42" s="621"/>
      <c r="DD42" s="622">
        <v>297602</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345</v>
      </c>
      <c r="CE43" s="614"/>
      <c r="CF43" s="614"/>
      <c r="CG43" s="614"/>
      <c r="CH43" s="614"/>
      <c r="CI43" s="614"/>
      <c r="CJ43" s="614"/>
      <c r="CK43" s="614"/>
      <c r="CL43" s="614"/>
      <c r="CM43" s="614"/>
      <c r="CN43" s="614"/>
      <c r="CO43" s="614"/>
      <c r="CP43" s="614"/>
      <c r="CQ43" s="615"/>
      <c r="CR43" s="616">
        <v>45055</v>
      </c>
      <c r="CS43" s="635"/>
      <c r="CT43" s="635"/>
      <c r="CU43" s="635"/>
      <c r="CV43" s="635"/>
      <c r="CW43" s="635"/>
      <c r="CX43" s="635"/>
      <c r="CY43" s="636"/>
      <c r="CZ43" s="619">
        <v>0.7</v>
      </c>
      <c r="DA43" s="637"/>
      <c r="DB43" s="637"/>
      <c r="DC43" s="638"/>
      <c r="DD43" s="622">
        <v>45055</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B44" s="220" t="s">
        <v>346</v>
      </c>
      <c r="CD44" s="629" t="s">
        <v>297</v>
      </c>
      <c r="CE44" s="630"/>
      <c r="CF44" s="613" t="s">
        <v>347</v>
      </c>
      <c r="CG44" s="614"/>
      <c r="CH44" s="614"/>
      <c r="CI44" s="614"/>
      <c r="CJ44" s="614"/>
      <c r="CK44" s="614"/>
      <c r="CL44" s="614"/>
      <c r="CM44" s="614"/>
      <c r="CN44" s="614"/>
      <c r="CO44" s="614"/>
      <c r="CP44" s="614"/>
      <c r="CQ44" s="615"/>
      <c r="CR44" s="616">
        <v>1898379</v>
      </c>
      <c r="CS44" s="617"/>
      <c r="CT44" s="617"/>
      <c r="CU44" s="617"/>
      <c r="CV44" s="617"/>
      <c r="CW44" s="617"/>
      <c r="CX44" s="617"/>
      <c r="CY44" s="618"/>
      <c r="CZ44" s="619">
        <v>29.7</v>
      </c>
      <c r="DA44" s="620"/>
      <c r="DB44" s="620"/>
      <c r="DC44" s="621"/>
      <c r="DD44" s="622">
        <v>297001</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631"/>
      <c r="CE45" s="632"/>
      <c r="CF45" s="613" t="s">
        <v>348</v>
      </c>
      <c r="CG45" s="614"/>
      <c r="CH45" s="614"/>
      <c r="CI45" s="614"/>
      <c r="CJ45" s="614"/>
      <c r="CK45" s="614"/>
      <c r="CL45" s="614"/>
      <c r="CM45" s="614"/>
      <c r="CN45" s="614"/>
      <c r="CO45" s="614"/>
      <c r="CP45" s="614"/>
      <c r="CQ45" s="615"/>
      <c r="CR45" s="616">
        <v>284225</v>
      </c>
      <c r="CS45" s="635"/>
      <c r="CT45" s="635"/>
      <c r="CU45" s="635"/>
      <c r="CV45" s="635"/>
      <c r="CW45" s="635"/>
      <c r="CX45" s="635"/>
      <c r="CY45" s="636"/>
      <c r="CZ45" s="619">
        <v>4.4000000000000004</v>
      </c>
      <c r="DA45" s="637"/>
      <c r="DB45" s="637"/>
      <c r="DC45" s="638"/>
      <c r="DD45" s="622">
        <v>34701</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CD46" s="631"/>
      <c r="CE46" s="632"/>
      <c r="CF46" s="613" t="s">
        <v>349</v>
      </c>
      <c r="CG46" s="614"/>
      <c r="CH46" s="614"/>
      <c r="CI46" s="614"/>
      <c r="CJ46" s="614"/>
      <c r="CK46" s="614"/>
      <c r="CL46" s="614"/>
      <c r="CM46" s="614"/>
      <c r="CN46" s="614"/>
      <c r="CO46" s="614"/>
      <c r="CP46" s="614"/>
      <c r="CQ46" s="615"/>
      <c r="CR46" s="616">
        <v>1587009</v>
      </c>
      <c r="CS46" s="617"/>
      <c r="CT46" s="617"/>
      <c r="CU46" s="617"/>
      <c r="CV46" s="617"/>
      <c r="CW46" s="617"/>
      <c r="CX46" s="617"/>
      <c r="CY46" s="618"/>
      <c r="CZ46" s="619">
        <v>24.8</v>
      </c>
      <c r="DA46" s="620"/>
      <c r="DB46" s="620"/>
      <c r="DC46" s="621"/>
      <c r="DD46" s="622">
        <v>261247</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CD47" s="631"/>
      <c r="CE47" s="632"/>
      <c r="CF47" s="613" t="s">
        <v>350</v>
      </c>
      <c r="CG47" s="614"/>
      <c r="CH47" s="614"/>
      <c r="CI47" s="614"/>
      <c r="CJ47" s="614"/>
      <c r="CK47" s="614"/>
      <c r="CL47" s="614"/>
      <c r="CM47" s="614"/>
      <c r="CN47" s="614"/>
      <c r="CO47" s="614"/>
      <c r="CP47" s="614"/>
      <c r="CQ47" s="615"/>
      <c r="CR47" s="616">
        <v>44803</v>
      </c>
      <c r="CS47" s="635"/>
      <c r="CT47" s="635"/>
      <c r="CU47" s="635"/>
      <c r="CV47" s="635"/>
      <c r="CW47" s="635"/>
      <c r="CX47" s="635"/>
      <c r="CY47" s="636"/>
      <c r="CZ47" s="619">
        <v>0.7</v>
      </c>
      <c r="DA47" s="637"/>
      <c r="DB47" s="637"/>
      <c r="DC47" s="638"/>
      <c r="DD47" s="622">
        <v>601</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c r="CD48" s="633"/>
      <c r="CE48" s="634"/>
      <c r="CF48" s="613" t="s">
        <v>351</v>
      </c>
      <c r="CG48" s="614"/>
      <c r="CH48" s="614"/>
      <c r="CI48" s="614"/>
      <c r="CJ48" s="614"/>
      <c r="CK48" s="614"/>
      <c r="CL48" s="614"/>
      <c r="CM48" s="614"/>
      <c r="CN48" s="614"/>
      <c r="CO48" s="614"/>
      <c r="CP48" s="614"/>
      <c r="CQ48" s="615"/>
      <c r="CR48" s="616" t="s">
        <v>168</v>
      </c>
      <c r="CS48" s="617"/>
      <c r="CT48" s="617"/>
      <c r="CU48" s="617"/>
      <c r="CV48" s="617"/>
      <c r="CW48" s="617"/>
      <c r="CX48" s="617"/>
      <c r="CY48" s="618"/>
      <c r="CZ48" s="619" t="s">
        <v>168</v>
      </c>
      <c r="DA48" s="620"/>
      <c r="DB48" s="620"/>
      <c r="DC48" s="621"/>
      <c r="DD48" s="622" t="s">
        <v>168</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7" t="s">
        <v>352</v>
      </c>
      <c r="CE49" s="598"/>
      <c r="CF49" s="598"/>
      <c r="CG49" s="598"/>
      <c r="CH49" s="598"/>
      <c r="CI49" s="598"/>
      <c r="CJ49" s="598"/>
      <c r="CK49" s="598"/>
      <c r="CL49" s="598"/>
      <c r="CM49" s="598"/>
      <c r="CN49" s="598"/>
      <c r="CO49" s="598"/>
      <c r="CP49" s="598"/>
      <c r="CQ49" s="599"/>
      <c r="CR49" s="600">
        <v>6390951</v>
      </c>
      <c r="CS49" s="601"/>
      <c r="CT49" s="601"/>
      <c r="CU49" s="601"/>
      <c r="CV49" s="601"/>
      <c r="CW49" s="601"/>
      <c r="CX49" s="601"/>
      <c r="CY49" s="602"/>
      <c r="CZ49" s="603">
        <v>100</v>
      </c>
      <c r="DA49" s="604"/>
      <c r="DB49" s="604"/>
      <c r="DC49" s="605"/>
      <c r="DD49" s="606">
        <v>3382882</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row r="51" spans="82:133" hidden="1"/>
    <row r="52" spans="82:133" hidden="1"/>
    <row r="53" spans="82:133" hidden="1"/>
  </sheetData>
  <sheetProtection algorithmName="SHA-512" hashValue="ck8YYOhZPvNLyda748QJ4GQbyKNmIAgIktIP+J867y5Vty6xnc94O36HRX3bu51Q3/ktCm50hhTlbyxDuf1f6Q==" saltValue="2RTNGpzaRNM3qGfZhGTe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105" zoomScale="70" zoomScaleNormal="25" zoomScaleSheetLayoutView="70" workbookViewId="0">
      <selection activeCell="BB50" sqref="BB5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375</v>
      </c>
      <c r="C7" s="1082"/>
      <c r="D7" s="1082"/>
      <c r="E7" s="1082"/>
      <c r="F7" s="1082"/>
      <c r="G7" s="1082"/>
      <c r="H7" s="1082"/>
      <c r="I7" s="1082"/>
      <c r="J7" s="1082"/>
      <c r="K7" s="1082"/>
      <c r="L7" s="1082"/>
      <c r="M7" s="1082"/>
      <c r="N7" s="1082"/>
      <c r="O7" s="1082"/>
      <c r="P7" s="1083"/>
      <c r="Q7" s="1135">
        <v>6512</v>
      </c>
      <c r="R7" s="1136"/>
      <c r="S7" s="1136"/>
      <c r="T7" s="1136"/>
      <c r="U7" s="1136"/>
      <c r="V7" s="1136">
        <v>6391</v>
      </c>
      <c r="W7" s="1136"/>
      <c r="X7" s="1136"/>
      <c r="Y7" s="1136"/>
      <c r="Z7" s="1136"/>
      <c r="AA7" s="1136">
        <v>121</v>
      </c>
      <c r="AB7" s="1136"/>
      <c r="AC7" s="1136"/>
      <c r="AD7" s="1136"/>
      <c r="AE7" s="1137"/>
      <c r="AF7" s="1138">
        <v>118</v>
      </c>
      <c r="AG7" s="1139"/>
      <c r="AH7" s="1139"/>
      <c r="AI7" s="1139"/>
      <c r="AJ7" s="1140"/>
      <c r="AK7" s="1122">
        <v>876</v>
      </c>
      <c r="AL7" s="1123"/>
      <c r="AM7" s="1123"/>
      <c r="AN7" s="1123"/>
      <c r="AO7" s="1123"/>
      <c r="AP7" s="1123">
        <v>8826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581</v>
      </c>
      <c r="BT7" s="1127"/>
      <c r="BU7" s="1127"/>
      <c r="BV7" s="1127"/>
      <c r="BW7" s="1127"/>
      <c r="BX7" s="1127"/>
      <c r="BY7" s="1127"/>
      <c r="BZ7" s="1127"/>
      <c r="CA7" s="1127"/>
      <c r="CB7" s="1127"/>
      <c r="CC7" s="1127"/>
      <c r="CD7" s="1127"/>
      <c r="CE7" s="1127"/>
      <c r="CF7" s="1127"/>
      <c r="CG7" s="1128"/>
      <c r="CH7" s="1119">
        <v>1</v>
      </c>
      <c r="CI7" s="1120"/>
      <c r="CJ7" s="1120"/>
      <c r="CK7" s="1120"/>
      <c r="CL7" s="1121"/>
      <c r="CM7" s="1119">
        <v>43</v>
      </c>
      <c r="CN7" s="1120"/>
      <c r="CO7" s="1120"/>
      <c r="CP7" s="1120"/>
      <c r="CQ7" s="1121"/>
      <c r="CR7" s="1119">
        <v>4</v>
      </c>
      <c r="CS7" s="1120"/>
      <c r="CT7" s="1120"/>
      <c r="CU7" s="1120"/>
      <c r="CV7" s="1121"/>
      <c r="CW7" s="1119" t="s">
        <v>578</v>
      </c>
      <c r="CX7" s="1120"/>
      <c r="CY7" s="1120"/>
      <c r="CZ7" s="1120"/>
      <c r="DA7" s="1121"/>
      <c r="DB7" s="1119" t="s">
        <v>578</v>
      </c>
      <c r="DC7" s="1120"/>
      <c r="DD7" s="1120"/>
      <c r="DE7" s="1120"/>
      <c r="DF7" s="1121"/>
      <c r="DG7" s="1119" t="s">
        <v>578</v>
      </c>
      <c r="DH7" s="1120"/>
      <c r="DI7" s="1120"/>
      <c r="DJ7" s="1120"/>
      <c r="DK7" s="1121"/>
      <c r="DL7" s="1119" t="s">
        <v>578</v>
      </c>
      <c r="DM7" s="1120"/>
      <c r="DN7" s="1120"/>
      <c r="DO7" s="1120"/>
      <c r="DP7" s="1121"/>
      <c r="DQ7" s="1119" t="s">
        <v>578</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582</v>
      </c>
      <c r="BT8" s="1046"/>
      <c r="BU8" s="1046"/>
      <c r="BV8" s="1046"/>
      <c r="BW8" s="1046"/>
      <c r="BX8" s="1046"/>
      <c r="BY8" s="1046"/>
      <c r="BZ8" s="1046"/>
      <c r="CA8" s="1046"/>
      <c r="CB8" s="1046"/>
      <c r="CC8" s="1046"/>
      <c r="CD8" s="1046"/>
      <c r="CE8" s="1046"/>
      <c r="CF8" s="1046"/>
      <c r="CG8" s="1047"/>
      <c r="CH8" s="1020">
        <v>-2</v>
      </c>
      <c r="CI8" s="1021"/>
      <c r="CJ8" s="1021"/>
      <c r="CK8" s="1021"/>
      <c r="CL8" s="1022"/>
      <c r="CM8" s="1020">
        <v>30</v>
      </c>
      <c r="CN8" s="1021"/>
      <c r="CO8" s="1021"/>
      <c r="CP8" s="1021"/>
      <c r="CQ8" s="1022"/>
      <c r="CR8" s="1020">
        <v>3</v>
      </c>
      <c r="CS8" s="1021"/>
      <c r="CT8" s="1021"/>
      <c r="CU8" s="1021"/>
      <c r="CV8" s="1022"/>
      <c r="CW8" s="1020" t="s">
        <v>578</v>
      </c>
      <c r="CX8" s="1021"/>
      <c r="CY8" s="1021"/>
      <c r="CZ8" s="1021"/>
      <c r="DA8" s="1022"/>
      <c r="DB8" s="1020" t="s">
        <v>578</v>
      </c>
      <c r="DC8" s="1021"/>
      <c r="DD8" s="1021"/>
      <c r="DE8" s="1021"/>
      <c r="DF8" s="1022"/>
      <c r="DG8" s="1020">
        <v>61</v>
      </c>
      <c r="DH8" s="1021"/>
      <c r="DI8" s="1021"/>
      <c r="DJ8" s="1021"/>
      <c r="DK8" s="1022"/>
      <c r="DL8" s="1020" t="s">
        <v>578</v>
      </c>
      <c r="DM8" s="1021"/>
      <c r="DN8" s="1021"/>
      <c r="DO8" s="1021"/>
      <c r="DP8" s="1022"/>
      <c r="DQ8" s="1020" t="s">
        <v>579</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376</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377</v>
      </c>
      <c r="B23" s="975" t="s">
        <v>378</v>
      </c>
      <c r="C23" s="976"/>
      <c r="D23" s="976"/>
      <c r="E23" s="976"/>
      <c r="F23" s="976"/>
      <c r="G23" s="976"/>
      <c r="H23" s="976"/>
      <c r="I23" s="976"/>
      <c r="J23" s="976"/>
      <c r="K23" s="976"/>
      <c r="L23" s="976"/>
      <c r="M23" s="976"/>
      <c r="N23" s="976"/>
      <c r="O23" s="976"/>
      <c r="P23" s="977"/>
      <c r="Q23" s="1099">
        <v>6512</v>
      </c>
      <c r="R23" s="1100"/>
      <c r="S23" s="1100"/>
      <c r="T23" s="1100"/>
      <c r="U23" s="1100"/>
      <c r="V23" s="1100">
        <v>6391</v>
      </c>
      <c r="W23" s="1100"/>
      <c r="X23" s="1100"/>
      <c r="Y23" s="1100"/>
      <c r="Z23" s="1100"/>
      <c r="AA23" s="1100">
        <v>121</v>
      </c>
      <c r="AB23" s="1100"/>
      <c r="AC23" s="1100"/>
      <c r="AD23" s="1100"/>
      <c r="AE23" s="1101"/>
      <c r="AF23" s="1102">
        <v>118</v>
      </c>
      <c r="AG23" s="1100"/>
      <c r="AH23" s="1100"/>
      <c r="AI23" s="1100"/>
      <c r="AJ23" s="1103"/>
      <c r="AK23" s="1104"/>
      <c r="AL23" s="1105"/>
      <c r="AM23" s="1105"/>
      <c r="AN23" s="1105"/>
      <c r="AO23" s="1105"/>
      <c r="AP23" s="1100">
        <v>8826</v>
      </c>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379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358</v>
      </c>
      <c r="B26" s="1027"/>
      <c r="C26" s="1027"/>
      <c r="D26" s="1027"/>
      <c r="E26" s="1027"/>
      <c r="F26" s="1027"/>
      <c r="G26" s="1027"/>
      <c r="H26" s="1027"/>
      <c r="I26" s="1027"/>
      <c r="J26" s="1027"/>
      <c r="K26" s="1027"/>
      <c r="L26" s="1027"/>
      <c r="M26" s="1027"/>
      <c r="N26" s="1027"/>
      <c r="O26" s="1027"/>
      <c r="P26" s="1028"/>
      <c r="Q26" s="1032" t="s">
        <v>381</v>
      </c>
      <c r="R26" s="1033"/>
      <c r="S26" s="1033"/>
      <c r="T26" s="1033"/>
      <c r="U26" s="1034"/>
      <c r="V26" s="1032" t="s">
        <v>382</v>
      </c>
      <c r="W26" s="1033"/>
      <c r="X26" s="1033"/>
      <c r="Y26" s="1033"/>
      <c r="Z26" s="1034"/>
      <c r="AA26" s="1032" t="s">
        <v>383</v>
      </c>
      <c r="AB26" s="1033"/>
      <c r="AC26" s="1033"/>
      <c r="AD26" s="1033"/>
      <c r="AE26" s="1033"/>
      <c r="AF26" s="1090" t="s">
        <v>384</v>
      </c>
      <c r="AG26" s="1039"/>
      <c r="AH26" s="1039"/>
      <c r="AI26" s="1039"/>
      <c r="AJ26" s="1091"/>
      <c r="AK26" s="1033" t="s">
        <v>385</v>
      </c>
      <c r="AL26" s="1033"/>
      <c r="AM26" s="1033"/>
      <c r="AN26" s="1033"/>
      <c r="AO26" s="1034"/>
      <c r="AP26" s="1032" t="s">
        <v>386</v>
      </c>
      <c r="AQ26" s="1033"/>
      <c r="AR26" s="1033"/>
      <c r="AS26" s="1033"/>
      <c r="AT26" s="1034"/>
      <c r="AU26" s="1032" t="s">
        <v>387</v>
      </c>
      <c r="AV26" s="1033"/>
      <c r="AW26" s="1033"/>
      <c r="AX26" s="1033"/>
      <c r="AY26" s="1034"/>
      <c r="AZ26" s="1032" t="s">
        <v>388</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389</v>
      </c>
      <c r="C28" s="1082"/>
      <c r="D28" s="1082"/>
      <c r="E28" s="1082"/>
      <c r="F28" s="1082"/>
      <c r="G28" s="1082"/>
      <c r="H28" s="1082"/>
      <c r="I28" s="1082"/>
      <c r="J28" s="1082"/>
      <c r="K28" s="1082"/>
      <c r="L28" s="1082"/>
      <c r="M28" s="1082"/>
      <c r="N28" s="1082"/>
      <c r="O28" s="1082"/>
      <c r="P28" s="1083"/>
      <c r="Q28" s="1084">
        <v>1039</v>
      </c>
      <c r="R28" s="1085"/>
      <c r="S28" s="1085"/>
      <c r="T28" s="1085"/>
      <c r="U28" s="1085"/>
      <c r="V28" s="1085">
        <v>959</v>
      </c>
      <c r="W28" s="1085"/>
      <c r="X28" s="1085"/>
      <c r="Y28" s="1085"/>
      <c r="Z28" s="1085"/>
      <c r="AA28" s="1085">
        <v>80</v>
      </c>
      <c r="AB28" s="1085"/>
      <c r="AC28" s="1085"/>
      <c r="AD28" s="1085"/>
      <c r="AE28" s="1086"/>
      <c r="AF28" s="1087">
        <v>80</v>
      </c>
      <c r="AG28" s="1085"/>
      <c r="AH28" s="1085"/>
      <c r="AI28" s="1085"/>
      <c r="AJ28" s="1088"/>
      <c r="AK28" s="1089">
        <v>83</v>
      </c>
      <c r="AL28" s="1077"/>
      <c r="AM28" s="1077"/>
      <c r="AN28" s="1077"/>
      <c r="AO28" s="1077"/>
      <c r="AP28" s="1077" t="s">
        <v>578</v>
      </c>
      <c r="AQ28" s="1077"/>
      <c r="AR28" s="1077"/>
      <c r="AS28" s="1077"/>
      <c r="AT28" s="1077"/>
      <c r="AU28" s="1077" t="s">
        <v>578</v>
      </c>
      <c r="AV28" s="1077"/>
      <c r="AW28" s="1077"/>
      <c r="AX28" s="1077"/>
      <c r="AY28" s="1077"/>
      <c r="AZ28" s="1078" t="s">
        <v>578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390</v>
      </c>
      <c r="C29" s="1063"/>
      <c r="D29" s="1063"/>
      <c r="E29" s="1063"/>
      <c r="F29" s="1063"/>
      <c r="G29" s="1063"/>
      <c r="H29" s="1063"/>
      <c r="I29" s="1063"/>
      <c r="J29" s="1063"/>
      <c r="K29" s="1063"/>
      <c r="L29" s="1063"/>
      <c r="M29" s="1063"/>
      <c r="N29" s="1063"/>
      <c r="O29" s="1063"/>
      <c r="P29" s="1064"/>
      <c r="Q29" s="1074">
        <v>102</v>
      </c>
      <c r="R29" s="1075"/>
      <c r="S29" s="1075"/>
      <c r="T29" s="1075"/>
      <c r="U29" s="1075"/>
      <c r="V29" s="1075">
        <v>102</v>
      </c>
      <c r="W29" s="1075"/>
      <c r="X29" s="1075"/>
      <c r="Y29" s="1075"/>
      <c r="Z29" s="1075"/>
      <c r="AA29" s="1075">
        <v>0</v>
      </c>
      <c r="AB29" s="1075"/>
      <c r="AC29" s="1075"/>
      <c r="AD29" s="1075"/>
      <c r="AE29" s="1076"/>
      <c r="AF29" s="1068">
        <v>0</v>
      </c>
      <c r="AG29" s="1069"/>
      <c r="AH29" s="1069"/>
      <c r="AI29" s="1069"/>
      <c r="AJ29" s="1070"/>
      <c r="AK29" s="1011">
        <v>28</v>
      </c>
      <c r="AL29" s="1002"/>
      <c r="AM29" s="1002"/>
      <c r="AN29" s="1002"/>
      <c r="AO29" s="1002"/>
      <c r="AP29" s="1002" t="s">
        <v>578</v>
      </c>
      <c r="AQ29" s="1002"/>
      <c r="AR29" s="1002"/>
      <c r="AS29" s="1002"/>
      <c r="AT29" s="1002"/>
      <c r="AU29" s="1002" t="s">
        <v>579</v>
      </c>
      <c r="AV29" s="1002"/>
      <c r="AW29" s="1002"/>
      <c r="AX29" s="1002"/>
      <c r="AY29" s="1002"/>
      <c r="AZ29" s="1073" t="s">
        <v>579</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391</v>
      </c>
      <c r="C30" s="1063"/>
      <c r="D30" s="1063"/>
      <c r="E30" s="1063"/>
      <c r="F30" s="1063"/>
      <c r="G30" s="1063"/>
      <c r="H30" s="1063"/>
      <c r="I30" s="1063"/>
      <c r="J30" s="1063"/>
      <c r="K30" s="1063"/>
      <c r="L30" s="1063"/>
      <c r="M30" s="1063"/>
      <c r="N30" s="1063"/>
      <c r="O30" s="1063"/>
      <c r="P30" s="1064"/>
      <c r="Q30" s="1074">
        <v>215</v>
      </c>
      <c r="R30" s="1075"/>
      <c r="S30" s="1075"/>
      <c r="T30" s="1075"/>
      <c r="U30" s="1075"/>
      <c r="V30" s="1075">
        <v>215</v>
      </c>
      <c r="W30" s="1075"/>
      <c r="X30" s="1075"/>
      <c r="Y30" s="1075"/>
      <c r="Z30" s="1075"/>
      <c r="AA30" s="1075">
        <v>0</v>
      </c>
      <c r="AB30" s="1075"/>
      <c r="AC30" s="1075"/>
      <c r="AD30" s="1075"/>
      <c r="AE30" s="1076"/>
      <c r="AF30" s="1068">
        <v>0</v>
      </c>
      <c r="AG30" s="1069"/>
      <c r="AH30" s="1069"/>
      <c r="AI30" s="1069"/>
      <c r="AJ30" s="1070"/>
      <c r="AK30" s="1011">
        <v>144</v>
      </c>
      <c r="AL30" s="1002"/>
      <c r="AM30" s="1002"/>
      <c r="AN30" s="1002"/>
      <c r="AO30" s="1002"/>
      <c r="AP30" s="1002" t="s">
        <v>578</v>
      </c>
      <c r="AQ30" s="1002"/>
      <c r="AR30" s="1002"/>
      <c r="AS30" s="1002"/>
      <c r="AT30" s="1002"/>
      <c r="AU30" s="1002" t="s">
        <v>578</v>
      </c>
      <c r="AV30" s="1002"/>
      <c r="AW30" s="1002"/>
      <c r="AX30" s="1002"/>
      <c r="AY30" s="1002"/>
      <c r="AZ30" s="1073" t="s">
        <v>578</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392</v>
      </c>
      <c r="C31" s="1063"/>
      <c r="D31" s="1063"/>
      <c r="E31" s="1063"/>
      <c r="F31" s="1063"/>
      <c r="G31" s="1063"/>
      <c r="H31" s="1063"/>
      <c r="I31" s="1063"/>
      <c r="J31" s="1063"/>
      <c r="K31" s="1063"/>
      <c r="L31" s="1063"/>
      <c r="M31" s="1063"/>
      <c r="N31" s="1063"/>
      <c r="O31" s="1063"/>
      <c r="P31" s="1064"/>
      <c r="Q31" s="1074">
        <v>985</v>
      </c>
      <c r="R31" s="1075"/>
      <c r="S31" s="1075"/>
      <c r="T31" s="1075"/>
      <c r="U31" s="1075"/>
      <c r="V31" s="1075">
        <v>952</v>
      </c>
      <c r="W31" s="1075"/>
      <c r="X31" s="1075"/>
      <c r="Y31" s="1075"/>
      <c r="Z31" s="1075"/>
      <c r="AA31" s="1075">
        <v>33</v>
      </c>
      <c r="AB31" s="1075"/>
      <c r="AC31" s="1075"/>
      <c r="AD31" s="1075"/>
      <c r="AE31" s="1076"/>
      <c r="AF31" s="1068">
        <v>10</v>
      </c>
      <c r="AG31" s="1069"/>
      <c r="AH31" s="1069"/>
      <c r="AI31" s="1069"/>
      <c r="AJ31" s="1070"/>
      <c r="AK31" s="1011">
        <v>154</v>
      </c>
      <c r="AL31" s="1002"/>
      <c r="AM31" s="1002"/>
      <c r="AN31" s="1002"/>
      <c r="AO31" s="1002"/>
      <c r="AP31" s="1002" t="s">
        <v>578</v>
      </c>
      <c r="AQ31" s="1002"/>
      <c r="AR31" s="1002"/>
      <c r="AS31" s="1002"/>
      <c r="AT31" s="1002"/>
      <c r="AU31" s="1002" t="s">
        <v>580</v>
      </c>
      <c r="AV31" s="1002"/>
      <c r="AW31" s="1002"/>
      <c r="AX31" s="1002"/>
      <c r="AY31" s="1002"/>
      <c r="AZ31" s="1073" t="s">
        <v>580</v>
      </c>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393</v>
      </c>
      <c r="C32" s="1063"/>
      <c r="D32" s="1063"/>
      <c r="E32" s="1063"/>
      <c r="F32" s="1063"/>
      <c r="G32" s="1063"/>
      <c r="H32" s="1063"/>
      <c r="I32" s="1063"/>
      <c r="J32" s="1063"/>
      <c r="K32" s="1063"/>
      <c r="L32" s="1063"/>
      <c r="M32" s="1063"/>
      <c r="N32" s="1063"/>
      <c r="O32" s="1063"/>
      <c r="P32" s="1064"/>
      <c r="Q32" s="1074">
        <v>126</v>
      </c>
      <c r="R32" s="1075"/>
      <c r="S32" s="1075"/>
      <c r="T32" s="1075"/>
      <c r="U32" s="1075"/>
      <c r="V32" s="1075">
        <v>103</v>
      </c>
      <c r="W32" s="1075"/>
      <c r="X32" s="1075"/>
      <c r="Y32" s="1075"/>
      <c r="Z32" s="1075"/>
      <c r="AA32" s="1075">
        <v>23</v>
      </c>
      <c r="AB32" s="1075"/>
      <c r="AC32" s="1075"/>
      <c r="AD32" s="1075"/>
      <c r="AE32" s="1076"/>
      <c r="AF32" s="1068">
        <v>196</v>
      </c>
      <c r="AG32" s="1069"/>
      <c r="AH32" s="1069"/>
      <c r="AI32" s="1069"/>
      <c r="AJ32" s="1070"/>
      <c r="AK32" s="1011">
        <v>46</v>
      </c>
      <c r="AL32" s="1002"/>
      <c r="AM32" s="1002"/>
      <c r="AN32" s="1002"/>
      <c r="AO32" s="1002"/>
      <c r="AP32" s="1002">
        <v>424</v>
      </c>
      <c r="AQ32" s="1002"/>
      <c r="AR32" s="1002"/>
      <c r="AS32" s="1002"/>
      <c r="AT32" s="1002"/>
      <c r="AU32" s="1002" t="s">
        <v>578</v>
      </c>
      <c r="AV32" s="1002"/>
      <c r="AW32" s="1002"/>
      <c r="AX32" s="1002"/>
      <c r="AY32" s="1002"/>
      <c r="AZ32" s="1073" t="s">
        <v>580</v>
      </c>
      <c r="BA32" s="1073"/>
      <c r="BB32" s="1073"/>
      <c r="BC32" s="1073"/>
      <c r="BD32" s="1073"/>
      <c r="BE32" s="1057" t="s">
        <v>394</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395</v>
      </c>
      <c r="C33" s="1063"/>
      <c r="D33" s="1063"/>
      <c r="E33" s="1063"/>
      <c r="F33" s="1063"/>
      <c r="G33" s="1063"/>
      <c r="H33" s="1063"/>
      <c r="I33" s="1063"/>
      <c r="J33" s="1063"/>
      <c r="K33" s="1063"/>
      <c r="L33" s="1063"/>
      <c r="M33" s="1063"/>
      <c r="N33" s="1063"/>
      <c r="O33" s="1063"/>
      <c r="P33" s="1064"/>
      <c r="Q33" s="1074">
        <v>133</v>
      </c>
      <c r="R33" s="1075"/>
      <c r="S33" s="1075"/>
      <c r="T33" s="1075"/>
      <c r="U33" s="1075"/>
      <c r="V33" s="1075">
        <v>133</v>
      </c>
      <c r="W33" s="1075"/>
      <c r="X33" s="1075"/>
      <c r="Y33" s="1075"/>
      <c r="Z33" s="1075"/>
      <c r="AA33" s="1075">
        <v>0</v>
      </c>
      <c r="AB33" s="1075"/>
      <c r="AC33" s="1075"/>
      <c r="AD33" s="1075"/>
      <c r="AE33" s="1076"/>
      <c r="AF33" s="1068">
        <v>0</v>
      </c>
      <c r="AG33" s="1069"/>
      <c r="AH33" s="1069"/>
      <c r="AI33" s="1069"/>
      <c r="AJ33" s="1070"/>
      <c r="AK33" s="1011">
        <v>59</v>
      </c>
      <c r="AL33" s="1002"/>
      <c r="AM33" s="1002"/>
      <c r="AN33" s="1002"/>
      <c r="AO33" s="1002"/>
      <c r="AP33" s="1002">
        <v>252</v>
      </c>
      <c r="AQ33" s="1002"/>
      <c r="AR33" s="1002"/>
      <c r="AS33" s="1002"/>
      <c r="AT33" s="1002"/>
      <c r="AU33" s="1002" t="s">
        <v>579</v>
      </c>
      <c r="AV33" s="1002"/>
      <c r="AW33" s="1002"/>
      <c r="AX33" s="1002"/>
      <c r="AY33" s="1002"/>
      <c r="AZ33" s="1073" t="s">
        <v>578</v>
      </c>
      <c r="BA33" s="1073"/>
      <c r="BB33" s="1073"/>
      <c r="BC33" s="1073"/>
      <c r="BD33" s="1073"/>
      <c r="BE33" s="1057" t="s">
        <v>396</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377</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287</v>
      </c>
      <c r="AG63" s="990"/>
      <c r="AH63" s="990"/>
      <c r="AI63" s="990"/>
      <c r="AJ63" s="1055"/>
      <c r="AK63" s="1056"/>
      <c r="AL63" s="994"/>
      <c r="AM63" s="994"/>
      <c r="AN63" s="994"/>
      <c r="AO63" s="994"/>
      <c r="AP63" s="990">
        <v>676</v>
      </c>
      <c r="AQ63" s="990"/>
      <c r="AR63" s="990"/>
      <c r="AS63" s="990"/>
      <c r="AT63" s="990"/>
      <c r="AU63" s="990">
        <v>0</v>
      </c>
      <c r="AV63" s="990"/>
      <c r="AW63" s="990"/>
      <c r="AX63" s="990"/>
      <c r="AY63" s="990"/>
      <c r="AZ63" s="1050"/>
      <c r="BA63" s="1050"/>
      <c r="BB63" s="1050"/>
      <c r="BC63" s="1050"/>
      <c r="BD63" s="1050"/>
      <c r="BE63" s="991"/>
      <c r="BF63" s="991"/>
      <c r="BG63" s="991"/>
      <c r="BH63" s="991"/>
      <c r="BI63" s="992"/>
      <c r="BJ63" s="1051" t="s">
        <v>399</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401</v>
      </c>
      <c r="B66" s="1027"/>
      <c r="C66" s="1027"/>
      <c r="D66" s="1027"/>
      <c r="E66" s="1027"/>
      <c r="F66" s="1027"/>
      <c r="G66" s="1027"/>
      <c r="H66" s="1027"/>
      <c r="I66" s="1027"/>
      <c r="J66" s="1027"/>
      <c r="K66" s="1027"/>
      <c r="L66" s="1027"/>
      <c r="M66" s="1027"/>
      <c r="N66" s="1027"/>
      <c r="O66" s="1027"/>
      <c r="P66" s="1028"/>
      <c r="Q66" s="1032" t="s">
        <v>402</v>
      </c>
      <c r="R66" s="1033"/>
      <c r="S66" s="1033"/>
      <c r="T66" s="1033"/>
      <c r="U66" s="1034"/>
      <c r="V66" s="1032" t="s">
        <v>403</v>
      </c>
      <c r="W66" s="1033"/>
      <c r="X66" s="1033"/>
      <c r="Y66" s="1033"/>
      <c r="Z66" s="1034"/>
      <c r="AA66" s="1032" t="s">
        <v>404</v>
      </c>
      <c r="AB66" s="1033"/>
      <c r="AC66" s="1033"/>
      <c r="AD66" s="1033"/>
      <c r="AE66" s="1034"/>
      <c r="AF66" s="1038" t="s">
        <v>405</v>
      </c>
      <c r="AG66" s="1039"/>
      <c r="AH66" s="1039"/>
      <c r="AI66" s="1039"/>
      <c r="AJ66" s="1040"/>
      <c r="AK66" s="1032" t="s">
        <v>406</v>
      </c>
      <c r="AL66" s="1027"/>
      <c r="AM66" s="1027"/>
      <c r="AN66" s="1027"/>
      <c r="AO66" s="1028"/>
      <c r="AP66" s="1032" t="s">
        <v>407</v>
      </c>
      <c r="AQ66" s="1033"/>
      <c r="AR66" s="1033"/>
      <c r="AS66" s="1033"/>
      <c r="AT66" s="1034"/>
      <c r="AU66" s="1032" t="s">
        <v>408</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573</v>
      </c>
      <c r="C68" s="1017"/>
      <c r="D68" s="1017"/>
      <c r="E68" s="1017"/>
      <c r="F68" s="1017"/>
      <c r="G68" s="1017"/>
      <c r="H68" s="1017"/>
      <c r="I68" s="1017"/>
      <c r="J68" s="1017"/>
      <c r="K68" s="1017"/>
      <c r="L68" s="1017"/>
      <c r="M68" s="1017"/>
      <c r="N68" s="1017"/>
      <c r="O68" s="1017"/>
      <c r="P68" s="1018"/>
      <c r="Q68" s="1019">
        <v>407</v>
      </c>
      <c r="R68" s="1013"/>
      <c r="S68" s="1013"/>
      <c r="T68" s="1013"/>
      <c r="U68" s="1013"/>
      <c r="V68" s="1013">
        <v>396</v>
      </c>
      <c r="W68" s="1013"/>
      <c r="X68" s="1013"/>
      <c r="Y68" s="1013"/>
      <c r="Z68" s="1013"/>
      <c r="AA68" s="1013">
        <v>11</v>
      </c>
      <c r="AB68" s="1013"/>
      <c r="AC68" s="1013"/>
      <c r="AD68" s="1013"/>
      <c r="AE68" s="1013"/>
      <c r="AF68" s="1013">
        <v>11</v>
      </c>
      <c r="AG68" s="1013"/>
      <c r="AH68" s="1013"/>
      <c r="AI68" s="1013"/>
      <c r="AJ68" s="1013"/>
      <c r="AK68" s="1013" t="s">
        <v>578</v>
      </c>
      <c r="AL68" s="1013"/>
      <c r="AM68" s="1013"/>
      <c r="AN68" s="1013"/>
      <c r="AO68" s="1013"/>
      <c r="AP68" s="1013" t="s">
        <v>578</v>
      </c>
      <c r="AQ68" s="1013"/>
      <c r="AR68" s="1013"/>
      <c r="AS68" s="1013"/>
      <c r="AT68" s="1013"/>
      <c r="AU68" s="1013" t="s">
        <v>578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574</v>
      </c>
      <c r="C69" s="1006"/>
      <c r="D69" s="1006"/>
      <c r="E69" s="1006"/>
      <c r="F69" s="1006"/>
      <c r="G69" s="1006"/>
      <c r="H69" s="1006"/>
      <c r="I69" s="1006"/>
      <c r="J69" s="1006"/>
      <c r="K69" s="1006"/>
      <c r="L69" s="1006"/>
      <c r="M69" s="1006"/>
      <c r="N69" s="1006"/>
      <c r="O69" s="1006"/>
      <c r="P69" s="1007"/>
      <c r="Q69" s="1008">
        <v>103</v>
      </c>
      <c r="R69" s="1002"/>
      <c r="S69" s="1002"/>
      <c r="T69" s="1002"/>
      <c r="U69" s="1002"/>
      <c r="V69" s="1002">
        <v>98</v>
      </c>
      <c r="W69" s="1002"/>
      <c r="X69" s="1002"/>
      <c r="Y69" s="1002"/>
      <c r="Z69" s="1002"/>
      <c r="AA69" s="1002">
        <v>5</v>
      </c>
      <c r="AB69" s="1002"/>
      <c r="AC69" s="1002"/>
      <c r="AD69" s="1002"/>
      <c r="AE69" s="1002"/>
      <c r="AF69" s="1002">
        <v>5</v>
      </c>
      <c r="AG69" s="1002"/>
      <c r="AH69" s="1002"/>
      <c r="AI69" s="1002"/>
      <c r="AJ69" s="1002"/>
      <c r="AK69" s="1002" t="s">
        <v>579</v>
      </c>
      <c r="AL69" s="1002"/>
      <c r="AM69" s="1002"/>
      <c r="AN69" s="1002"/>
      <c r="AO69" s="1002"/>
      <c r="AP69" s="1002" t="s">
        <v>578</v>
      </c>
      <c r="AQ69" s="1002"/>
      <c r="AR69" s="1002"/>
      <c r="AS69" s="1002"/>
      <c r="AT69" s="1002"/>
      <c r="AU69" s="1002" t="s">
        <v>578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575</v>
      </c>
      <c r="C70" s="1006"/>
      <c r="D70" s="1006"/>
      <c r="E70" s="1006"/>
      <c r="F70" s="1006"/>
      <c r="G70" s="1006"/>
      <c r="H70" s="1006"/>
      <c r="I70" s="1006"/>
      <c r="J70" s="1006"/>
      <c r="K70" s="1006"/>
      <c r="L70" s="1006"/>
      <c r="M70" s="1006"/>
      <c r="N70" s="1006"/>
      <c r="O70" s="1006"/>
      <c r="P70" s="1007"/>
      <c r="Q70" s="1008">
        <v>1257</v>
      </c>
      <c r="R70" s="1002"/>
      <c r="S70" s="1002"/>
      <c r="T70" s="1002"/>
      <c r="U70" s="1002"/>
      <c r="V70" s="1002">
        <v>1235</v>
      </c>
      <c r="W70" s="1002"/>
      <c r="X70" s="1002"/>
      <c r="Y70" s="1002"/>
      <c r="Z70" s="1002"/>
      <c r="AA70" s="1002">
        <v>22</v>
      </c>
      <c r="AB70" s="1002"/>
      <c r="AC70" s="1002"/>
      <c r="AD70" s="1002"/>
      <c r="AE70" s="1002"/>
      <c r="AF70" s="1002">
        <v>22</v>
      </c>
      <c r="AG70" s="1002"/>
      <c r="AH70" s="1002"/>
      <c r="AI70" s="1002"/>
      <c r="AJ70" s="1002"/>
      <c r="AK70" s="1002" t="s">
        <v>580</v>
      </c>
      <c r="AL70" s="1002"/>
      <c r="AM70" s="1002"/>
      <c r="AN70" s="1002"/>
      <c r="AO70" s="1002"/>
      <c r="AP70" s="1002">
        <v>354</v>
      </c>
      <c r="AQ70" s="1002"/>
      <c r="AR70" s="1002"/>
      <c r="AS70" s="1002"/>
      <c r="AT70" s="1002"/>
      <c r="AU70" s="1002">
        <v>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576</v>
      </c>
      <c r="C71" s="1006"/>
      <c r="D71" s="1006"/>
      <c r="E71" s="1006"/>
      <c r="F71" s="1006"/>
      <c r="G71" s="1006"/>
      <c r="H71" s="1006"/>
      <c r="I71" s="1006"/>
      <c r="J71" s="1006"/>
      <c r="K71" s="1006"/>
      <c r="L71" s="1006"/>
      <c r="M71" s="1006"/>
      <c r="N71" s="1006"/>
      <c r="O71" s="1006"/>
      <c r="P71" s="1007"/>
      <c r="Q71" s="1008">
        <v>17</v>
      </c>
      <c r="R71" s="1002"/>
      <c r="S71" s="1002"/>
      <c r="T71" s="1002"/>
      <c r="U71" s="1002"/>
      <c r="V71" s="1002">
        <v>16</v>
      </c>
      <c r="W71" s="1002"/>
      <c r="X71" s="1002"/>
      <c r="Y71" s="1002"/>
      <c r="Z71" s="1002"/>
      <c r="AA71" s="1002">
        <v>1</v>
      </c>
      <c r="AB71" s="1002"/>
      <c r="AC71" s="1002"/>
      <c r="AD71" s="1002"/>
      <c r="AE71" s="1002"/>
      <c r="AF71" s="1002">
        <v>1</v>
      </c>
      <c r="AG71" s="1002"/>
      <c r="AH71" s="1002"/>
      <c r="AI71" s="1002"/>
      <c r="AJ71" s="1002"/>
      <c r="AK71" s="1002" t="s">
        <v>580</v>
      </c>
      <c r="AL71" s="1002"/>
      <c r="AM71" s="1002"/>
      <c r="AN71" s="1002"/>
      <c r="AO71" s="1002"/>
      <c r="AP71" s="1002" t="s">
        <v>579</v>
      </c>
      <c r="AQ71" s="1002"/>
      <c r="AR71" s="1002"/>
      <c r="AS71" s="1002"/>
      <c r="AT71" s="1002"/>
      <c r="AU71" s="1002" t="s">
        <v>579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577</v>
      </c>
      <c r="C72" s="1006"/>
      <c r="D72" s="1006"/>
      <c r="E72" s="1006"/>
      <c r="F72" s="1006"/>
      <c r="G72" s="1006"/>
      <c r="H72" s="1006"/>
      <c r="I72" s="1006"/>
      <c r="J72" s="1006"/>
      <c r="K72" s="1006"/>
      <c r="L72" s="1006"/>
      <c r="M72" s="1006"/>
      <c r="N72" s="1006"/>
      <c r="O72" s="1006"/>
      <c r="P72" s="1007"/>
      <c r="Q72" s="1008">
        <v>32</v>
      </c>
      <c r="R72" s="1002"/>
      <c r="S72" s="1002"/>
      <c r="T72" s="1002"/>
      <c r="U72" s="1002"/>
      <c r="V72" s="1002">
        <v>31</v>
      </c>
      <c r="W72" s="1002"/>
      <c r="X72" s="1002"/>
      <c r="Y72" s="1002"/>
      <c r="Z72" s="1002"/>
      <c r="AA72" s="1002">
        <v>1</v>
      </c>
      <c r="AB72" s="1002"/>
      <c r="AC72" s="1002"/>
      <c r="AD72" s="1002"/>
      <c r="AE72" s="1002"/>
      <c r="AF72" s="1002">
        <v>1</v>
      </c>
      <c r="AG72" s="1002"/>
      <c r="AH72" s="1002"/>
      <c r="AI72" s="1002"/>
      <c r="AJ72" s="1002"/>
      <c r="AK72" s="1002" t="s">
        <v>580</v>
      </c>
      <c r="AL72" s="1002"/>
      <c r="AM72" s="1002"/>
      <c r="AN72" s="1002"/>
      <c r="AO72" s="1002"/>
      <c r="AP72" s="1002" t="s">
        <v>578</v>
      </c>
      <c r="AQ72" s="1002"/>
      <c r="AR72" s="1002"/>
      <c r="AS72" s="1002"/>
      <c r="AT72" s="1002"/>
      <c r="AU72" s="1002" t="s">
        <v>578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377</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40</v>
      </c>
      <c r="AG88" s="990"/>
      <c r="AH88" s="990"/>
      <c r="AI88" s="990"/>
      <c r="AJ88" s="990"/>
      <c r="AK88" s="994"/>
      <c r="AL88" s="994"/>
      <c r="AM88" s="994"/>
      <c r="AN88" s="994"/>
      <c r="AO88" s="994"/>
      <c r="AP88" s="990">
        <v>354</v>
      </c>
      <c r="AQ88" s="990"/>
      <c r="AR88" s="990"/>
      <c r="AS88" s="990"/>
      <c r="AT88" s="990"/>
      <c r="AU88" s="990">
        <v>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7</v>
      </c>
      <c r="CS102" s="982"/>
      <c r="CT102" s="982"/>
      <c r="CU102" s="982"/>
      <c r="CV102" s="983"/>
      <c r="CW102" s="981" t="s">
        <v>578</v>
      </c>
      <c r="CX102" s="982"/>
      <c r="CY102" s="982"/>
      <c r="CZ102" s="982"/>
      <c r="DA102" s="983"/>
      <c r="DB102" s="981" t="s">
        <v>578</v>
      </c>
      <c r="DC102" s="982"/>
      <c r="DD102" s="982"/>
      <c r="DE102" s="982"/>
      <c r="DF102" s="983"/>
      <c r="DG102" s="981">
        <v>61</v>
      </c>
      <c r="DH102" s="982"/>
      <c r="DI102" s="982"/>
      <c r="DJ102" s="982"/>
      <c r="DK102" s="983"/>
      <c r="DL102" s="981" t="s">
        <v>578</v>
      </c>
      <c r="DM102" s="982"/>
      <c r="DN102" s="982"/>
      <c r="DO102" s="982"/>
      <c r="DP102" s="983"/>
      <c r="DQ102" s="981" t="s">
        <v>578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296</v>
      </c>
      <c r="AG109" s="925"/>
      <c r="AH109" s="925"/>
      <c r="AI109" s="925"/>
      <c r="AJ109" s="926"/>
      <c r="AK109" s="927" t="s">
        <v>295</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296</v>
      </c>
      <c r="BW109" s="925"/>
      <c r="BX109" s="925"/>
      <c r="BY109" s="925"/>
      <c r="BZ109" s="926"/>
      <c r="CA109" s="927" t="s">
        <v>295</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296</v>
      </c>
      <c r="DM109" s="925"/>
      <c r="DN109" s="925"/>
      <c r="DO109" s="925"/>
      <c r="DP109" s="926"/>
      <c r="DQ109" s="927" t="s">
        <v>295</v>
      </c>
      <c r="DR109" s="925"/>
      <c r="DS109" s="925"/>
      <c r="DT109" s="925"/>
      <c r="DU109" s="926"/>
      <c r="DV109" s="927" t="s">
        <v>419</v>
      </c>
      <c r="DW109" s="925"/>
      <c r="DX109" s="925"/>
      <c r="DY109" s="925"/>
      <c r="DZ109" s="956"/>
    </row>
    <row r="110" spans="1:131" s="226" customFormat="1" ht="26.25" customHeight="1">
      <c r="A110" s="829" t="s">
        <v>421</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7">
        <v>484450</v>
      </c>
      <c r="AB110" s="918"/>
      <c r="AC110" s="918"/>
      <c r="AD110" s="918"/>
      <c r="AE110" s="919"/>
      <c r="AF110" s="920">
        <v>491259</v>
      </c>
      <c r="AG110" s="918"/>
      <c r="AH110" s="918"/>
      <c r="AI110" s="918"/>
      <c r="AJ110" s="919"/>
      <c r="AK110" s="920">
        <v>631061</v>
      </c>
      <c r="AL110" s="918"/>
      <c r="AM110" s="918"/>
      <c r="AN110" s="918"/>
      <c r="AO110" s="919"/>
      <c r="AP110" s="921">
        <v>23.6</v>
      </c>
      <c r="AQ110" s="922"/>
      <c r="AR110" s="922"/>
      <c r="AS110" s="922"/>
      <c r="AT110" s="923"/>
      <c r="AU110" s="957" t="s">
        <v>67</v>
      </c>
      <c r="AV110" s="958"/>
      <c r="AW110" s="958"/>
      <c r="AX110" s="958"/>
      <c r="AY110" s="958"/>
      <c r="AZ110" s="883" t="s">
        <v>422</v>
      </c>
      <c r="BA110" s="830"/>
      <c r="BB110" s="830"/>
      <c r="BC110" s="830"/>
      <c r="BD110" s="830"/>
      <c r="BE110" s="830"/>
      <c r="BF110" s="830"/>
      <c r="BG110" s="830"/>
      <c r="BH110" s="830"/>
      <c r="BI110" s="830"/>
      <c r="BJ110" s="830"/>
      <c r="BK110" s="830"/>
      <c r="BL110" s="830"/>
      <c r="BM110" s="830"/>
      <c r="BN110" s="830"/>
      <c r="BO110" s="830"/>
      <c r="BP110" s="831"/>
      <c r="BQ110" s="884">
        <v>7559027</v>
      </c>
      <c r="BR110" s="865"/>
      <c r="BS110" s="865"/>
      <c r="BT110" s="865"/>
      <c r="BU110" s="865"/>
      <c r="BV110" s="865">
        <v>8200953</v>
      </c>
      <c r="BW110" s="865"/>
      <c r="BX110" s="865"/>
      <c r="BY110" s="865"/>
      <c r="BZ110" s="865"/>
      <c r="CA110" s="865">
        <v>8826332</v>
      </c>
      <c r="CB110" s="865"/>
      <c r="CC110" s="865"/>
      <c r="CD110" s="865"/>
      <c r="CE110" s="865"/>
      <c r="CF110" s="889">
        <v>329.8</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399</v>
      </c>
      <c r="DH110" s="865"/>
      <c r="DI110" s="865"/>
      <c r="DJ110" s="865"/>
      <c r="DK110" s="865"/>
      <c r="DL110" s="865" t="s">
        <v>399</v>
      </c>
      <c r="DM110" s="865"/>
      <c r="DN110" s="865"/>
      <c r="DO110" s="865"/>
      <c r="DP110" s="865"/>
      <c r="DQ110" s="865" t="s">
        <v>399</v>
      </c>
      <c r="DR110" s="865"/>
      <c r="DS110" s="865"/>
      <c r="DT110" s="865"/>
      <c r="DU110" s="865"/>
      <c r="DV110" s="866" t="s">
        <v>425</v>
      </c>
      <c r="DW110" s="866"/>
      <c r="DX110" s="866"/>
      <c r="DY110" s="866"/>
      <c r="DZ110" s="867"/>
    </row>
    <row r="111" spans="1:131" s="226" customFormat="1" ht="26.25" customHeight="1">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399</v>
      </c>
      <c r="AB111" s="946"/>
      <c r="AC111" s="946"/>
      <c r="AD111" s="946"/>
      <c r="AE111" s="947"/>
      <c r="AF111" s="948" t="s">
        <v>399</v>
      </c>
      <c r="AG111" s="946"/>
      <c r="AH111" s="946"/>
      <c r="AI111" s="946"/>
      <c r="AJ111" s="947"/>
      <c r="AK111" s="948" t="s">
        <v>427</v>
      </c>
      <c r="AL111" s="946"/>
      <c r="AM111" s="946"/>
      <c r="AN111" s="946"/>
      <c r="AO111" s="947"/>
      <c r="AP111" s="949" t="s">
        <v>428</v>
      </c>
      <c r="AQ111" s="950"/>
      <c r="AR111" s="950"/>
      <c r="AS111" s="950"/>
      <c r="AT111" s="951"/>
      <c r="AU111" s="959"/>
      <c r="AV111" s="960"/>
      <c r="AW111" s="960"/>
      <c r="AX111" s="960"/>
      <c r="AY111" s="960"/>
      <c r="AZ111" s="837" t="s">
        <v>429</v>
      </c>
      <c r="BA111" s="770"/>
      <c r="BB111" s="770"/>
      <c r="BC111" s="770"/>
      <c r="BD111" s="770"/>
      <c r="BE111" s="770"/>
      <c r="BF111" s="770"/>
      <c r="BG111" s="770"/>
      <c r="BH111" s="770"/>
      <c r="BI111" s="770"/>
      <c r="BJ111" s="770"/>
      <c r="BK111" s="770"/>
      <c r="BL111" s="770"/>
      <c r="BM111" s="770"/>
      <c r="BN111" s="770"/>
      <c r="BO111" s="770"/>
      <c r="BP111" s="771"/>
      <c r="BQ111" s="809">
        <v>2470</v>
      </c>
      <c r="BR111" s="810"/>
      <c r="BS111" s="810"/>
      <c r="BT111" s="810"/>
      <c r="BU111" s="810"/>
      <c r="BV111" s="810" t="s">
        <v>399</v>
      </c>
      <c r="BW111" s="810"/>
      <c r="BX111" s="810"/>
      <c r="BY111" s="810"/>
      <c r="BZ111" s="810"/>
      <c r="CA111" s="810" t="s">
        <v>399</v>
      </c>
      <c r="CB111" s="810"/>
      <c r="CC111" s="810"/>
      <c r="CD111" s="810"/>
      <c r="CE111" s="810"/>
      <c r="CF111" s="898" t="s">
        <v>427</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09" t="s">
        <v>123</v>
      </c>
      <c r="DH111" s="810"/>
      <c r="DI111" s="810"/>
      <c r="DJ111" s="810"/>
      <c r="DK111" s="810"/>
      <c r="DL111" s="810" t="s">
        <v>123</v>
      </c>
      <c r="DM111" s="810"/>
      <c r="DN111" s="810"/>
      <c r="DO111" s="810"/>
      <c r="DP111" s="810"/>
      <c r="DQ111" s="810" t="s">
        <v>123</v>
      </c>
      <c r="DR111" s="810"/>
      <c r="DS111" s="810"/>
      <c r="DT111" s="810"/>
      <c r="DU111" s="810"/>
      <c r="DV111" s="816" t="s">
        <v>399</v>
      </c>
      <c r="DW111" s="816"/>
      <c r="DX111" s="816"/>
      <c r="DY111" s="816"/>
      <c r="DZ111" s="817"/>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433</v>
      </c>
      <c r="AB112" s="800"/>
      <c r="AC112" s="800"/>
      <c r="AD112" s="800"/>
      <c r="AE112" s="801"/>
      <c r="AF112" s="802" t="s">
        <v>434</v>
      </c>
      <c r="AG112" s="800"/>
      <c r="AH112" s="800"/>
      <c r="AI112" s="800"/>
      <c r="AJ112" s="801"/>
      <c r="AK112" s="802" t="s">
        <v>399</v>
      </c>
      <c r="AL112" s="800"/>
      <c r="AM112" s="800"/>
      <c r="AN112" s="800"/>
      <c r="AO112" s="801"/>
      <c r="AP112" s="847" t="s">
        <v>433</v>
      </c>
      <c r="AQ112" s="848"/>
      <c r="AR112" s="848"/>
      <c r="AS112" s="848"/>
      <c r="AT112" s="849"/>
      <c r="AU112" s="959"/>
      <c r="AV112" s="960"/>
      <c r="AW112" s="960"/>
      <c r="AX112" s="960"/>
      <c r="AY112" s="960"/>
      <c r="AZ112" s="837" t="s">
        <v>435</v>
      </c>
      <c r="BA112" s="770"/>
      <c r="BB112" s="770"/>
      <c r="BC112" s="770"/>
      <c r="BD112" s="770"/>
      <c r="BE112" s="770"/>
      <c r="BF112" s="770"/>
      <c r="BG112" s="770"/>
      <c r="BH112" s="770"/>
      <c r="BI112" s="770"/>
      <c r="BJ112" s="770"/>
      <c r="BK112" s="770"/>
      <c r="BL112" s="770"/>
      <c r="BM112" s="770"/>
      <c r="BN112" s="770"/>
      <c r="BO112" s="770"/>
      <c r="BP112" s="771"/>
      <c r="BQ112" s="809">
        <v>287709</v>
      </c>
      <c r="BR112" s="810"/>
      <c r="BS112" s="810"/>
      <c r="BT112" s="810"/>
      <c r="BU112" s="810"/>
      <c r="BV112" s="810">
        <v>238558</v>
      </c>
      <c r="BW112" s="810"/>
      <c r="BX112" s="810"/>
      <c r="BY112" s="810"/>
      <c r="BZ112" s="810"/>
      <c r="CA112" s="810">
        <v>183877</v>
      </c>
      <c r="CB112" s="810"/>
      <c r="CC112" s="810"/>
      <c r="CD112" s="810"/>
      <c r="CE112" s="810"/>
      <c r="CF112" s="898">
        <v>6.9</v>
      </c>
      <c r="CG112" s="899"/>
      <c r="CH112" s="899"/>
      <c r="CI112" s="899"/>
      <c r="CJ112" s="899"/>
      <c r="CK112" s="954"/>
      <c r="CL112" s="841"/>
      <c r="CM112" s="844" t="s">
        <v>436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09" t="s">
        <v>399</v>
      </c>
      <c r="DH112" s="810"/>
      <c r="DI112" s="810"/>
      <c r="DJ112" s="810"/>
      <c r="DK112" s="810"/>
      <c r="DL112" s="810" t="s">
        <v>427</v>
      </c>
      <c r="DM112" s="810"/>
      <c r="DN112" s="810"/>
      <c r="DO112" s="810"/>
      <c r="DP112" s="810"/>
      <c r="DQ112" s="810" t="s">
        <v>437</v>
      </c>
      <c r="DR112" s="810"/>
      <c r="DS112" s="810"/>
      <c r="DT112" s="810"/>
      <c r="DU112" s="810"/>
      <c r="DV112" s="816" t="s">
        <v>427</v>
      </c>
      <c r="DW112" s="816"/>
      <c r="DX112" s="816"/>
      <c r="DY112" s="816"/>
      <c r="DZ112" s="817"/>
    </row>
    <row r="113" spans="1:130" s="226" customFormat="1" ht="26.25" customHeight="1">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62878</v>
      </c>
      <c r="AB113" s="946"/>
      <c r="AC113" s="946"/>
      <c r="AD113" s="946"/>
      <c r="AE113" s="947"/>
      <c r="AF113" s="948">
        <v>53903</v>
      </c>
      <c r="AG113" s="946"/>
      <c r="AH113" s="946"/>
      <c r="AI113" s="946"/>
      <c r="AJ113" s="947"/>
      <c r="AK113" s="948">
        <v>36788</v>
      </c>
      <c r="AL113" s="946"/>
      <c r="AM113" s="946"/>
      <c r="AN113" s="946"/>
      <c r="AO113" s="947"/>
      <c r="AP113" s="949">
        <v>1.4</v>
      </c>
      <c r="AQ113" s="950"/>
      <c r="AR113" s="950"/>
      <c r="AS113" s="950"/>
      <c r="AT113" s="951"/>
      <c r="AU113" s="959"/>
      <c r="AV113" s="960"/>
      <c r="AW113" s="960"/>
      <c r="AX113" s="960"/>
      <c r="AY113" s="960"/>
      <c r="AZ113" s="837" t="s">
        <v>439</v>
      </c>
      <c r="BA113" s="770"/>
      <c r="BB113" s="770"/>
      <c r="BC113" s="770"/>
      <c r="BD113" s="770"/>
      <c r="BE113" s="770"/>
      <c r="BF113" s="770"/>
      <c r="BG113" s="770"/>
      <c r="BH113" s="770"/>
      <c r="BI113" s="770"/>
      <c r="BJ113" s="770"/>
      <c r="BK113" s="770"/>
      <c r="BL113" s="770"/>
      <c r="BM113" s="770"/>
      <c r="BN113" s="770"/>
      <c r="BO113" s="770"/>
      <c r="BP113" s="771"/>
      <c r="BQ113" s="809">
        <v>10700</v>
      </c>
      <c r="BR113" s="810"/>
      <c r="BS113" s="810"/>
      <c r="BT113" s="810"/>
      <c r="BU113" s="810"/>
      <c r="BV113" s="810">
        <v>8560</v>
      </c>
      <c r="BW113" s="810"/>
      <c r="BX113" s="810"/>
      <c r="BY113" s="810"/>
      <c r="BZ113" s="810"/>
      <c r="CA113" s="810">
        <v>2284</v>
      </c>
      <c r="CB113" s="810"/>
      <c r="CC113" s="810"/>
      <c r="CD113" s="810"/>
      <c r="CE113" s="810"/>
      <c r="CF113" s="898">
        <v>0.1</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427</v>
      </c>
      <c r="DH113" s="800"/>
      <c r="DI113" s="800"/>
      <c r="DJ113" s="800"/>
      <c r="DK113" s="801"/>
      <c r="DL113" s="802" t="s">
        <v>441</v>
      </c>
      <c r="DM113" s="800"/>
      <c r="DN113" s="800"/>
      <c r="DO113" s="800"/>
      <c r="DP113" s="801"/>
      <c r="DQ113" s="802" t="s">
        <v>441</v>
      </c>
      <c r="DR113" s="800"/>
      <c r="DS113" s="800"/>
      <c r="DT113" s="800"/>
      <c r="DU113" s="801"/>
      <c r="DV113" s="847" t="s">
        <v>427</v>
      </c>
      <c r="DW113" s="848"/>
      <c r="DX113" s="848"/>
      <c r="DY113" s="848"/>
      <c r="DZ113" s="849"/>
    </row>
    <row r="114" spans="1:130" s="226" customFormat="1" ht="26.25" customHeight="1">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3340</v>
      </c>
      <c r="AB114" s="800"/>
      <c r="AC114" s="800"/>
      <c r="AD114" s="800"/>
      <c r="AE114" s="801"/>
      <c r="AF114" s="802">
        <v>2223</v>
      </c>
      <c r="AG114" s="800"/>
      <c r="AH114" s="800"/>
      <c r="AI114" s="800"/>
      <c r="AJ114" s="801"/>
      <c r="AK114" s="802">
        <v>2285</v>
      </c>
      <c r="AL114" s="800"/>
      <c r="AM114" s="800"/>
      <c r="AN114" s="800"/>
      <c r="AO114" s="801"/>
      <c r="AP114" s="847">
        <v>0.1</v>
      </c>
      <c r="AQ114" s="848"/>
      <c r="AR114" s="848"/>
      <c r="AS114" s="848"/>
      <c r="AT114" s="849"/>
      <c r="AU114" s="959"/>
      <c r="AV114" s="960"/>
      <c r="AW114" s="960"/>
      <c r="AX114" s="960"/>
      <c r="AY114" s="960"/>
      <c r="AZ114" s="837" t="s">
        <v>443</v>
      </c>
      <c r="BA114" s="770"/>
      <c r="BB114" s="770"/>
      <c r="BC114" s="770"/>
      <c r="BD114" s="770"/>
      <c r="BE114" s="770"/>
      <c r="BF114" s="770"/>
      <c r="BG114" s="770"/>
      <c r="BH114" s="770"/>
      <c r="BI114" s="770"/>
      <c r="BJ114" s="770"/>
      <c r="BK114" s="770"/>
      <c r="BL114" s="770"/>
      <c r="BM114" s="770"/>
      <c r="BN114" s="770"/>
      <c r="BO114" s="770"/>
      <c r="BP114" s="771"/>
      <c r="BQ114" s="809">
        <v>857918</v>
      </c>
      <c r="BR114" s="810"/>
      <c r="BS114" s="810"/>
      <c r="BT114" s="810"/>
      <c r="BU114" s="810"/>
      <c r="BV114" s="810">
        <v>838506</v>
      </c>
      <c r="BW114" s="810"/>
      <c r="BX114" s="810"/>
      <c r="BY114" s="810"/>
      <c r="BZ114" s="810"/>
      <c r="CA114" s="810">
        <v>803938</v>
      </c>
      <c r="CB114" s="810"/>
      <c r="CC114" s="810"/>
      <c r="CD114" s="810"/>
      <c r="CE114" s="810"/>
      <c r="CF114" s="898">
        <v>30</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434</v>
      </c>
      <c r="DH114" s="800"/>
      <c r="DI114" s="800"/>
      <c r="DJ114" s="800"/>
      <c r="DK114" s="801"/>
      <c r="DL114" s="802" t="s">
        <v>399</v>
      </c>
      <c r="DM114" s="800"/>
      <c r="DN114" s="800"/>
      <c r="DO114" s="800"/>
      <c r="DP114" s="801"/>
      <c r="DQ114" s="802" t="s">
        <v>427</v>
      </c>
      <c r="DR114" s="800"/>
      <c r="DS114" s="800"/>
      <c r="DT114" s="800"/>
      <c r="DU114" s="801"/>
      <c r="DV114" s="847" t="s">
        <v>399</v>
      </c>
      <c r="DW114" s="848"/>
      <c r="DX114" s="848"/>
      <c r="DY114" s="848"/>
      <c r="DZ114" s="849"/>
    </row>
    <row r="115" spans="1:130" s="226" customFormat="1" ht="26.25" customHeight="1">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2590</v>
      </c>
      <c r="AB115" s="946"/>
      <c r="AC115" s="946"/>
      <c r="AD115" s="946"/>
      <c r="AE115" s="947"/>
      <c r="AF115" s="948">
        <v>2530</v>
      </c>
      <c r="AG115" s="946"/>
      <c r="AH115" s="946"/>
      <c r="AI115" s="946"/>
      <c r="AJ115" s="947"/>
      <c r="AK115" s="948" t="s">
        <v>399</v>
      </c>
      <c r="AL115" s="946"/>
      <c r="AM115" s="946"/>
      <c r="AN115" s="946"/>
      <c r="AO115" s="947"/>
      <c r="AP115" s="949" t="s">
        <v>441</v>
      </c>
      <c r="AQ115" s="950"/>
      <c r="AR115" s="950"/>
      <c r="AS115" s="950"/>
      <c r="AT115" s="951"/>
      <c r="AU115" s="959"/>
      <c r="AV115" s="960"/>
      <c r="AW115" s="960"/>
      <c r="AX115" s="960"/>
      <c r="AY115" s="960"/>
      <c r="AZ115" s="837" t="s">
        <v>446</v>
      </c>
      <c r="BA115" s="770"/>
      <c r="BB115" s="770"/>
      <c r="BC115" s="770"/>
      <c r="BD115" s="770"/>
      <c r="BE115" s="770"/>
      <c r="BF115" s="770"/>
      <c r="BG115" s="770"/>
      <c r="BH115" s="770"/>
      <c r="BI115" s="770"/>
      <c r="BJ115" s="770"/>
      <c r="BK115" s="770"/>
      <c r="BL115" s="770"/>
      <c r="BM115" s="770"/>
      <c r="BN115" s="770"/>
      <c r="BO115" s="770"/>
      <c r="BP115" s="771"/>
      <c r="BQ115" s="809" t="s">
        <v>399</v>
      </c>
      <c r="BR115" s="810"/>
      <c r="BS115" s="810"/>
      <c r="BT115" s="810"/>
      <c r="BU115" s="810"/>
      <c r="BV115" s="810">
        <v>18003</v>
      </c>
      <c r="BW115" s="810"/>
      <c r="BX115" s="810"/>
      <c r="BY115" s="810"/>
      <c r="BZ115" s="810"/>
      <c r="CA115" s="810" t="s">
        <v>441</v>
      </c>
      <c r="CB115" s="810"/>
      <c r="CC115" s="810"/>
      <c r="CD115" s="810"/>
      <c r="CE115" s="810"/>
      <c r="CF115" s="898" t="s">
        <v>399</v>
      </c>
      <c r="CG115" s="899"/>
      <c r="CH115" s="899"/>
      <c r="CI115" s="899"/>
      <c r="CJ115" s="899"/>
      <c r="CK115" s="954"/>
      <c r="CL115" s="841"/>
      <c r="CM115" s="837"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399</v>
      </c>
      <c r="DH115" s="800"/>
      <c r="DI115" s="800"/>
      <c r="DJ115" s="800"/>
      <c r="DK115" s="801"/>
      <c r="DL115" s="802" t="s">
        <v>399</v>
      </c>
      <c r="DM115" s="800"/>
      <c r="DN115" s="800"/>
      <c r="DO115" s="800"/>
      <c r="DP115" s="801"/>
      <c r="DQ115" s="802" t="s">
        <v>428</v>
      </c>
      <c r="DR115" s="800"/>
      <c r="DS115" s="800"/>
      <c r="DT115" s="800"/>
      <c r="DU115" s="801"/>
      <c r="DV115" s="847" t="s">
        <v>399</v>
      </c>
      <c r="DW115" s="848"/>
      <c r="DX115" s="848"/>
      <c r="DY115" s="848"/>
      <c r="DZ115" s="849"/>
    </row>
    <row r="116" spans="1:130" s="226" customFormat="1" ht="26.25" customHeight="1">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199</v>
      </c>
      <c r="AB116" s="800"/>
      <c r="AC116" s="800"/>
      <c r="AD116" s="800"/>
      <c r="AE116" s="801"/>
      <c r="AF116" s="802">
        <v>210</v>
      </c>
      <c r="AG116" s="800"/>
      <c r="AH116" s="800"/>
      <c r="AI116" s="800"/>
      <c r="AJ116" s="801"/>
      <c r="AK116" s="802">
        <v>361</v>
      </c>
      <c r="AL116" s="800"/>
      <c r="AM116" s="800"/>
      <c r="AN116" s="800"/>
      <c r="AO116" s="801"/>
      <c r="AP116" s="847">
        <v>0</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09" t="s">
        <v>434</v>
      </c>
      <c r="BR116" s="810"/>
      <c r="BS116" s="810"/>
      <c r="BT116" s="810"/>
      <c r="BU116" s="810"/>
      <c r="BV116" s="810" t="s">
        <v>427</v>
      </c>
      <c r="BW116" s="810"/>
      <c r="BX116" s="810"/>
      <c r="BY116" s="810"/>
      <c r="BZ116" s="810"/>
      <c r="CA116" s="810" t="s">
        <v>441</v>
      </c>
      <c r="CB116" s="810"/>
      <c r="CC116" s="810"/>
      <c r="CD116" s="810"/>
      <c r="CE116" s="810"/>
      <c r="CF116" s="898" t="s">
        <v>434</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2470</v>
      </c>
      <c r="DH116" s="800"/>
      <c r="DI116" s="800"/>
      <c r="DJ116" s="800"/>
      <c r="DK116" s="801"/>
      <c r="DL116" s="802" t="s">
        <v>399</v>
      </c>
      <c r="DM116" s="800"/>
      <c r="DN116" s="800"/>
      <c r="DO116" s="800"/>
      <c r="DP116" s="801"/>
      <c r="DQ116" s="802" t="s">
        <v>434</v>
      </c>
      <c r="DR116" s="800"/>
      <c r="DS116" s="800"/>
      <c r="DT116" s="800"/>
      <c r="DU116" s="801"/>
      <c r="DV116" s="847" t="s">
        <v>427</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553457</v>
      </c>
      <c r="AB117" s="932"/>
      <c r="AC117" s="932"/>
      <c r="AD117" s="932"/>
      <c r="AE117" s="933"/>
      <c r="AF117" s="934">
        <v>550125</v>
      </c>
      <c r="AG117" s="932"/>
      <c r="AH117" s="932"/>
      <c r="AI117" s="932"/>
      <c r="AJ117" s="933"/>
      <c r="AK117" s="934">
        <v>670495</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09" t="s">
        <v>399</v>
      </c>
      <c r="BR117" s="810"/>
      <c r="BS117" s="810"/>
      <c r="BT117" s="810"/>
      <c r="BU117" s="810"/>
      <c r="BV117" s="810" t="s">
        <v>427</v>
      </c>
      <c r="BW117" s="810"/>
      <c r="BX117" s="810"/>
      <c r="BY117" s="810"/>
      <c r="BZ117" s="810"/>
      <c r="CA117" s="810" t="s">
        <v>437</v>
      </c>
      <c r="CB117" s="810"/>
      <c r="CC117" s="810"/>
      <c r="CD117" s="810"/>
      <c r="CE117" s="810"/>
      <c r="CF117" s="898" t="s">
        <v>434</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399</v>
      </c>
      <c r="DH117" s="800"/>
      <c r="DI117" s="800"/>
      <c r="DJ117" s="800"/>
      <c r="DK117" s="801"/>
      <c r="DL117" s="802" t="s">
        <v>437</v>
      </c>
      <c r="DM117" s="800"/>
      <c r="DN117" s="800"/>
      <c r="DO117" s="800"/>
      <c r="DP117" s="801"/>
      <c r="DQ117" s="802" t="s">
        <v>399</v>
      </c>
      <c r="DR117" s="800"/>
      <c r="DS117" s="800"/>
      <c r="DT117" s="800"/>
      <c r="DU117" s="801"/>
      <c r="DV117" s="847" t="s">
        <v>399</v>
      </c>
      <c r="DW117" s="848"/>
      <c r="DX117" s="848"/>
      <c r="DY117" s="848"/>
      <c r="DZ117" s="849"/>
    </row>
    <row r="118" spans="1:130" s="226" customFormat="1" ht="26.25" customHeight="1">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296</v>
      </c>
      <c r="AG118" s="925"/>
      <c r="AH118" s="925"/>
      <c r="AI118" s="925"/>
      <c r="AJ118" s="926"/>
      <c r="AK118" s="927" t="s">
        <v>295</v>
      </c>
      <c r="AL118" s="925"/>
      <c r="AM118" s="925"/>
      <c r="AN118" s="925"/>
      <c r="AO118" s="926"/>
      <c r="AP118" s="928" t="s">
        <v>419</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455</v>
      </c>
      <c r="BR118" s="868"/>
      <c r="BS118" s="868"/>
      <c r="BT118" s="868"/>
      <c r="BU118" s="868"/>
      <c r="BV118" s="868" t="s">
        <v>455</v>
      </c>
      <c r="BW118" s="868"/>
      <c r="BX118" s="868"/>
      <c r="BY118" s="868"/>
      <c r="BZ118" s="868"/>
      <c r="CA118" s="868" t="s">
        <v>399</v>
      </c>
      <c r="CB118" s="868"/>
      <c r="CC118" s="868"/>
      <c r="CD118" s="868"/>
      <c r="CE118" s="868"/>
      <c r="CF118" s="898" t="s">
        <v>399</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457</v>
      </c>
      <c r="DH118" s="800"/>
      <c r="DI118" s="800"/>
      <c r="DJ118" s="800"/>
      <c r="DK118" s="801"/>
      <c r="DL118" s="802" t="s">
        <v>457</v>
      </c>
      <c r="DM118" s="800"/>
      <c r="DN118" s="800"/>
      <c r="DO118" s="800"/>
      <c r="DP118" s="801"/>
      <c r="DQ118" s="802" t="s">
        <v>399</v>
      </c>
      <c r="DR118" s="800"/>
      <c r="DS118" s="800"/>
      <c r="DT118" s="800"/>
      <c r="DU118" s="801"/>
      <c r="DV118" s="847" t="s">
        <v>428</v>
      </c>
      <c r="DW118" s="848"/>
      <c r="DX118" s="848"/>
      <c r="DY118" s="848"/>
      <c r="DZ118" s="849"/>
    </row>
    <row r="119" spans="1:130" s="226" customFormat="1" ht="26.25" customHeight="1">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428</v>
      </c>
      <c r="AB119" s="918"/>
      <c r="AC119" s="918"/>
      <c r="AD119" s="918"/>
      <c r="AE119" s="919"/>
      <c r="AF119" s="920" t="s">
        <v>427</v>
      </c>
      <c r="AG119" s="918"/>
      <c r="AH119" s="918"/>
      <c r="AI119" s="918"/>
      <c r="AJ119" s="919"/>
      <c r="AK119" s="920" t="s">
        <v>399</v>
      </c>
      <c r="AL119" s="918"/>
      <c r="AM119" s="918"/>
      <c r="AN119" s="918"/>
      <c r="AO119" s="919"/>
      <c r="AP119" s="921" t="s">
        <v>399</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458</v>
      </c>
      <c r="BP119" s="901"/>
      <c r="BQ119" s="905">
        <v>8717824</v>
      </c>
      <c r="BR119" s="868"/>
      <c r="BS119" s="868"/>
      <c r="BT119" s="868"/>
      <c r="BU119" s="868"/>
      <c r="BV119" s="868">
        <v>9304580</v>
      </c>
      <c r="BW119" s="868"/>
      <c r="BX119" s="868"/>
      <c r="BY119" s="868"/>
      <c r="BZ119" s="868"/>
      <c r="CA119" s="868">
        <v>9816431</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399</v>
      </c>
      <c r="DH119" s="783"/>
      <c r="DI119" s="783"/>
      <c r="DJ119" s="783"/>
      <c r="DK119" s="784"/>
      <c r="DL119" s="785" t="s">
        <v>427</v>
      </c>
      <c r="DM119" s="783"/>
      <c r="DN119" s="783"/>
      <c r="DO119" s="783"/>
      <c r="DP119" s="784"/>
      <c r="DQ119" s="785" t="s">
        <v>427</v>
      </c>
      <c r="DR119" s="783"/>
      <c r="DS119" s="783"/>
      <c r="DT119" s="783"/>
      <c r="DU119" s="784"/>
      <c r="DV119" s="871" t="s">
        <v>399</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434</v>
      </c>
      <c r="AB120" s="800"/>
      <c r="AC120" s="800"/>
      <c r="AD120" s="800"/>
      <c r="AE120" s="801"/>
      <c r="AF120" s="802" t="s">
        <v>428</v>
      </c>
      <c r="AG120" s="800"/>
      <c r="AH120" s="800"/>
      <c r="AI120" s="800"/>
      <c r="AJ120" s="801"/>
      <c r="AK120" s="802" t="s">
        <v>457</v>
      </c>
      <c r="AL120" s="800"/>
      <c r="AM120" s="800"/>
      <c r="AN120" s="800"/>
      <c r="AO120" s="801"/>
      <c r="AP120" s="847" t="s">
        <v>437</v>
      </c>
      <c r="AQ120" s="848"/>
      <c r="AR120" s="848"/>
      <c r="AS120" s="848"/>
      <c r="AT120" s="849"/>
      <c r="AU120" s="906" t="s">
        <v>460</v>
      </c>
      <c r="AV120" s="907"/>
      <c r="AW120" s="907"/>
      <c r="AX120" s="907"/>
      <c r="AY120" s="908"/>
      <c r="AZ120" s="883" t="s">
        <v>461</v>
      </c>
      <c r="BA120" s="830"/>
      <c r="BB120" s="830"/>
      <c r="BC120" s="830"/>
      <c r="BD120" s="830"/>
      <c r="BE120" s="830"/>
      <c r="BF120" s="830"/>
      <c r="BG120" s="830"/>
      <c r="BH120" s="830"/>
      <c r="BI120" s="830"/>
      <c r="BJ120" s="830"/>
      <c r="BK120" s="830"/>
      <c r="BL120" s="830"/>
      <c r="BM120" s="830"/>
      <c r="BN120" s="830"/>
      <c r="BO120" s="830"/>
      <c r="BP120" s="831"/>
      <c r="BQ120" s="884">
        <v>3199371</v>
      </c>
      <c r="BR120" s="865"/>
      <c r="BS120" s="865"/>
      <c r="BT120" s="865"/>
      <c r="BU120" s="865"/>
      <c r="BV120" s="865">
        <v>3458463</v>
      </c>
      <c r="BW120" s="865"/>
      <c r="BX120" s="865"/>
      <c r="BY120" s="865"/>
      <c r="BZ120" s="865"/>
      <c r="CA120" s="865">
        <v>3052224</v>
      </c>
      <c r="CB120" s="865"/>
      <c r="CC120" s="865"/>
      <c r="CD120" s="865"/>
      <c r="CE120" s="865"/>
      <c r="CF120" s="889">
        <v>114</v>
      </c>
      <c r="CG120" s="890"/>
      <c r="CH120" s="890"/>
      <c r="CI120" s="890"/>
      <c r="CJ120" s="890"/>
      <c r="CK120" s="891" t="s">
        <v>462</v>
      </c>
      <c r="CL120" s="875"/>
      <c r="CM120" s="875"/>
      <c r="CN120" s="875"/>
      <c r="CO120" s="876"/>
      <c r="CP120" s="895" t="s">
        <v>463</v>
      </c>
      <c r="CQ120" s="896"/>
      <c r="CR120" s="896"/>
      <c r="CS120" s="896"/>
      <c r="CT120" s="896"/>
      <c r="CU120" s="896"/>
      <c r="CV120" s="896"/>
      <c r="CW120" s="896"/>
      <c r="CX120" s="896"/>
      <c r="CY120" s="896"/>
      <c r="CZ120" s="896"/>
      <c r="DA120" s="896"/>
      <c r="DB120" s="896"/>
      <c r="DC120" s="896"/>
      <c r="DD120" s="896"/>
      <c r="DE120" s="896"/>
      <c r="DF120" s="897"/>
      <c r="DG120" s="884">
        <v>287709</v>
      </c>
      <c r="DH120" s="865"/>
      <c r="DI120" s="865"/>
      <c r="DJ120" s="865"/>
      <c r="DK120" s="865"/>
      <c r="DL120" s="865">
        <v>238558</v>
      </c>
      <c r="DM120" s="865"/>
      <c r="DN120" s="865"/>
      <c r="DO120" s="865"/>
      <c r="DP120" s="865"/>
      <c r="DQ120" s="865">
        <v>183877</v>
      </c>
      <c r="DR120" s="865"/>
      <c r="DS120" s="865"/>
      <c r="DT120" s="865"/>
      <c r="DU120" s="865"/>
      <c r="DV120" s="866">
        <v>6.9</v>
      </c>
      <c r="DW120" s="866"/>
      <c r="DX120" s="866"/>
      <c r="DY120" s="866"/>
      <c r="DZ120" s="867"/>
    </row>
    <row r="121" spans="1:130" s="226" customFormat="1" ht="26.25" customHeight="1">
      <c r="A121" s="840"/>
      <c r="B121" s="841"/>
      <c r="C121" s="886" t="s">
        <v>464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437</v>
      </c>
      <c r="AB121" s="800"/>
      <c r="AC121" s="800"/>
      <c r="AD121" s="800"/>
      <c r="AE121" s="801"/>
      <c r="AF121" s="802" t="s">
        <v>437</v>
      </c>
      <c r="AG121" s="800"/>
      <c r="AH121" s="800"/>
      <c r="AI121" s="800"/>
      <c r="AJ121" s="801"/>
      <c r="AK121" s="802" t="s">
        <v>437</v>
      </c>
      <c r="AL121" s="800"/>
      <c r="AM121" s="800"/>
      <c r="AN121" s="800"/>
      <c r="AO121" s="801"/>
      <c r="AP121" s="847" t="s">
        <v>428</v>
      </c>
      <c r="AQ121" s="848"/>
      <c r="AR121" s="848"/>
      <c r="AS121" s="848"/>
      <c r="AT121" s="849"/>
      <c r="AU121" s="909"/>
      <c r="AV121" s="910"/>
      <c r="AW121" s="910"/>
      <c r="AX121" s="910"/>
      <c r="AY121" s="911"/>
      <c r="AZ121" s="837" t="s">
        <v>465</v>
      </c>
      <c r="BA121" s="770"/>
      <c r="BB121" s="770"/>
      <c r="BC121" s="770"/>
      <c r="BD121" s="770"/>
      <c r="BE121" s="770"/>
      <c r="BF121" s="770"/>
      <c r="BG121" s="770"/>
      <c r="BH121" s="770"/>
      <c r="BI121" s="770"/>
      <c r="BJ121" s="770"/>
      <c r="BK121" s="770"/>
      <c r="BL121" s="770"/>
      <c r="BM121" s="770"/>
      <c r="BN121" s="770"/>
      <c r="BO121" s="770"/>
      <c r="BP121" s="771"/>
      <c r="BQ121" s="809">
        <v>695407</v>
      </c>
      <c r="BR121" s="810"/>
      <c r="BS121" s="810"/>
      <c r="BT121" s="810"/>
      <c r="BU121" s="810"/>
      <c r="BV121" s="810">
        <v>795693</v>
      </c>
      <c r="BW121" s="810"/>
      <c r="BX121" s="810"/>
      <c r="BY121" s="810"/>
      <c r="BZ121" s="810"/>
      <c r="CA121" s="810">
        <v>765836</v>
      </c>
      <c r="CB121" s="810"/>
      <c r="CC121" s="810"/>
      <c r="CD121" s="810"/>
      <c r="CE121" s="810"/>
      <c r="CF121" s="898">
        <v>28.6</v>
      </c>
      <c r="CG121" s="899"/>
      <c r="CH121" s="899"/>
      <c r="CI121" s="899"/>
      <c r="CJ121" s="899"/>
      <c r="CK121" s="892"/>
      <c r="CL121" s="878"/>
      <c r="CM121" s="878"/>
      <c r="CN121" s="878"/>
      <c r="CO121" s="879"/>
      <c r="CP121" s="858" t="s">
        <v>466</v>
      </c>
      <c r="CQ121" s="859"/>
      <c r="CR121" s="859"/>
      <c r="CS121" s="859"/>
      <c r="CT121" s="859"/>
      <c r="CU121" s="859"/>
      <c r="CV121" s="859"/>
      <c r="CW121" s="859"/>
      <c r="CX121" s="859"/>
      <c r="CY121" s="859"/>
      <c r="CZ121" s="859"/>
      <c r="DA121" s="859"/>
      <c r="DB121" s="859"/>
      <c r="DC121" s="859"/>
      <c r="DD121" s="859"/>
      <c r="DE121" s="859"/>
      <c r="DF121" s="860"/>
      <c r="DG121" s="809" t="s">
        <v>399</v>
      </c>
      <c r="DH121" s="810"/>
      <c r="DI121" s="810"/>
      <c r="DJ121" s="810"/>
      <c r="DK121" s="810"/>
      <c r="DL121" s="810" t="s">
        <v>437</v>
      </c>
      <c r="DM121" s="810"/>
      <c r="DN121" s="810"/>
      <c r="DO121" s="810"/>
      <c r="DP121" s="810"/>
      <c r="DQ121" s="810" t="s">
        <v>434</v>
      </c>
      <c r="DR121" s="810"/>
      <c r="DS121" s="810"/>
      <c r="DT121" s="810"/>
      <c r="DU121" s="810"/>
      <c r="DV121" s="816" t="s">
        <v>427</v>
      </c>
      <c r="DW121" s="816"/>
      <c r="DX121" s="816"/>
      <c r="DY121" s="816"/>
      <c r="DZ121" s="817"/>
    </row>
    <row r="122" spans="1:130" s="226" customFormat="1" ht="26.25" customHeight="1">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399</v>
      </c>
      <c r="AB122" s="800"/>
      <c r="AC122" s="800"/>
      <c r="AD122" s="800"/>
      <c r="AE122" s="801"/>
      <c r="AF122" s="802" t="s">
        <v>428</v>
      </c>
      <c r="AG122" s="800"/>
      <c r="AH122" s="800"/>
      <c r="AI122" s="800"/>
      <c r="AJ122" s="801"/>
      <c r="AK122" s="802" t="s">
        <v>427</v>
      </c>
      <c r="AL122" s="800"/>
      <c r="AM122" s="800"/>
      <c r="AN122" s="800"/>
      <c r="AO122" s="801"/>
      <c r="AP122" s="847" t="s">
        <v>428</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5134302</v>
      </c>
      <c r="BR122" s="868"/>
      <c r="BS122" s="868"/>
      <c r="BT122" s="868"/>
      <c r="BU122" s="868"/>
      <c r="BV122" s="868">
        <v>5401086</v>
      </c>
      <c r="BW122" s="868"/>
      <c r="BX122" s="868"/>
      <c r="BY122" s="868"/>
      <c r="BZ122" s="868"/>
      <c r="CA122" s="868">
        <v>4990561</v>
      </c>
      <c r="CB122" s="868"/>
      <c r="CC122" s="868"/>
      <c r="CD122" s="868"/>
      <c r="CE122" s="868"/>
      <c r="CF122" s="869">
        <v>186.5</v>
      </c>
      <c r="CG122" s="870"/>
      <c r="CH122" s="870"/>
      <c r="CI122" s="870"/>
      <c r="CJ122" s="870"/>
      <c r="CK122" s="892"/>
      <c r="CL122" s="878"/>
      <c r="CM122" s="878"/>
      <c r="CN122" s="878"/>
      <c r="CO122" s="879"/>
      <c r="CP122" s="858" t="s">
        <v>468</v>
      </c>
      <c r="CQ122" s="859"/>
      <c r="CR122" s="859"/>
      <c r="CS122" s="859"/>
      <c r="CT122" s="859"/>
      <c r="CU122" s="859"/>
      <c r="CV122" s="859"/>
      <c r="CW122" s="859"/>
      <c r="CX122" s="859"/>
      <c r="CY122" s="859"/>
      <c r="CZ122" s="859"/>
      <c r="DA122" s="859"/>
      <c r="DB122" s="859"/>
      <c r="DC122" s="859"/>
      <c r="DD122" s="859"/>
      <c r="DE122" s="859"/>
      <c r="DF122" s="860"/>
      <c r="DG122" s="809" t="s">
        <v>428</v>
      </c>
      <c r="DH122" s="810"/>
      <c r="DI122" s="810"/>
      <c r="DJ122" s="810"/>
      <c r="DK122" s="810"/>
      <c r="DL122" s="810" t="s">
        <v>428</v>
      </c>
      <c r="DM122" s="810"/>
      <c r="DN122" s="810"/>
      <c r="DO122" s="810"/>
      <c r="DP122" s="810"/>
      <c r="DQ122" s="810" t="s">
        <v>427</v>
      </c>
      <c r="DR122" s="810"/>
      <c r="DS122" s="810"/>
      <c r="DT122" s="810"/>
      <c r="DU122" s="810"/>
      <c r="DV122" s="816" t="s">
        <v>428</v>
      </c>
      <c r="DW122" s="816"/>
      <c r="DX122" s="816"/>
      <c r="DY122" s="816"/>
      <c r="DZ122" s="817"/>
    </row>
    <row r="123" spans="1:130" s="226" customFormat="1" ht="26.25" customHeight="1">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2590</v>
      </c>
      <c r="AB123" s="800"/>
      <c r="AC123" s="800"/>
      <c r="AD123" s="800"/>
      <c r="AE123" s="801"/>
      <c r="AF123" s="802">
        <v>2530</v>
      </c>
      <c r="AG123" s="800"/>
      <c r="AH123" s="800"/>
      <c r="AI123" s="800"/>
      <c r="AJ123" s="801"/>
      <c r="AK123" s="802" t="s">
        <v>428</v>
      </c>
      <c r="AL123" s="800"/>
      <c r="AM123" s="800"/>
      <c r="AN123" s="800"/>
      <c r="AO123" s="801"/>
      <c r="AP123" s="847" t="s">
        <v>428</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469</v>
      </c>
      <c r="BP123" s="901"/>
      <c r="BQ123" s="855">
        <v>9029080</v>
      </c>
      <c r="BR123" s="856"/>
      <c r="BS123" s="856"/>
      <c r="BT123" s="856"/>
      <c r="BU123" s="856"/>
      <c r="BV123" s="856">
        <v>9655242</v>
      </c>
      <c r="BW123" s="856"/>
      <c r="BX123" s="856"/>
      <c r="BY123" s="856"/>
      <c r="BZ123" s="856"/>
      <c r="CA123" s="856">
        <v>8808621</v>
      </c>
      <c r="CB123" s="856"/>
      <c r="CC123" s="856"/>
      <c r="CD123" s="856"/>
      <c r="CE123" s="856"/>
      <c r="CF123" s="766"/>
      <c r="CG123" s="767"/>
      <c r="CH123" s="767"/>
      <c r="CI123" s="767"/>
      <c r="CJ123" s="857"/>
      <c r="CK123" s="892"/>
      <c r="CL123" s="878"/>
      <c r="CM123" s="878"/>
      <c r="CN123" s="878"/>
      <c r="CO123" s="879"/>
      <c r="CP123" s="858" t="s">
        <v>470</v>
      </c>
      <c r="CQ123" s="859"/>
      <c r="CR123" s="859"/>
      <c r="CS123" s="859"/>
      <c r="CT123" s="859"/>
      <c r="CU123" s="859"/>
      <c r="CV123" s="859"/>
      <c r="CW123" s="859"/>
      <c r="CX123" s="859"/>
      <c r="CY123" s="859"/>
      <c r="CZ123" s="859"/>
      <c r="DA123" s="859"/>
      <c r="DB123" s="859"/>
      <c r="DC123" s="859"/>
      <c r="DD123" s="859"/>
      <c r="DE123" s="859"/>
      <c r="DF123" s="860"/>
      <c r="DG123" s="799" t="s">
        <v>399</v>
      </c>
      <c r="DH123" s="800"/>
      <c r="DI123" s="800"/>
      <c r="DJ123" s="800"/>
      <c r="DK123" s="801"/>
      <c r="DL123" s="802" t="s">
        <v>399</v>
      </c>
      <c r="DM123" s="800"/>
      <c r="DN123" s="800"/>
      <c r="DO123" s="800"/>
      <c r="DP123" s="801"/>
      <c r="DQ123" s="802" t="s">
        <v>399</v>
      </c>
      <c r="DR123" s="800"/>
      <c r="DS123" s="800"/>
      <c r="DT123" s="800"/>
      <c r="DU123" s="801"/>
      <c r="DV123" s="847" t="s">
        <v>437</v>
      </c>
      <c r="DW123" s="848"/>
      <c r="DX123" s="848"/>
      <c r="DY123" s="848"/>
      <c r="DZ123" s="849"/>
    </row>
    <row r="124" spans="1:130" s="226" customFormat="1" ht="26.25" customHeight="1" thickBot="1">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399</v>
      </c>
      <c r="AB124" s="800"/>
      <c r="AC124" s="800"/>
      <c r="AD124" s="800"/>
      <c r="AE124" s="801"/>
      <c r="AF124" s="802" t="s">
        <v>437</v>
      </c>
      <c r="AG124" s="800"/>
      <c r="AH124" s="800"/>
      <c r="AI124" s="800"/>
      <c r="AJ124" s="801"/>
      <c r="AK124" s="802" t="s">
        <v>437</v>
      </c>
      <c r="AL124" s="800"/>
      <c r="AM124" s="800"/>
      <c r="AN124" s="800"/>
      <c r="AO124" s="801"/>
      <c r="AP124" s="847" t="s">
        <v>457</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399</v>
      </c>
      <c r="BR124" s="854"/>
      <c r="BS124" s="854"/>
      <c r="BT124" s="854"/>
      <c r="BU124" s="854"/>
      <c r="BV124" s="854" t="s">
        <v>399</v>
      </c>
      <c r="BW124" s="854"/>
      <c r="BX124" s="854"/>
      <c r="BY124" s="854"/>
      <c r="BZ124" s="854"/>
      <c r="CA124" s="854">
        <v>37.6</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t="s">
        <v>399</v>
      </c>
      <c r="DH124" s="783"/>
      <c r="DI124" s="783"/>
      <c r="DJ124" s="783"/>
      <c r="DK124" s="784"/>
      <c r="DL124" s="785" t="s">
        <v>434</v>
      </c>
      <c r="DM124" s="783"/>
      <c r="DN124" s="783"/>
      <c r="DO124" s="783"/>
      <c r="DP124" s="784"/>
      <c r="DQ124" s="785" t="s">
        <v>399</v>
      </c>
      <c r="DR124" s="783"/>
      <c r="DS124" s="783"/>
      <c r="DT124" s="783"/>
      <c r="DU124" s="784"/>
      <c r="DV124" s="871" t="s">
        <v>457</v>
      </c>
      <c r="DW124" s="872"/>
      <c r="DX124" s="872"/>
      <c r="DY124" s="872"/>
      <c r="DZ124" s="873"/>
    </row>
    <row r="125" spans="1:130" s="226" customFormat="1" ht="26.25" customHeight="1">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399</v>
      </c>
      <c r="AB125" s="800"/>
      <c r="AC125" s="800"/>
      <c r="AD125" s="800"/>
      <c r="AE125" s="801"/>
      <c r="AF125" s="802" t="s">
        <v>434</v>
      </c>
      <c r="AG125" s="800"/>
      <c r="AH125" s="800"/>
      <c r="AI125" s="800"/>
      <c r="AJ125" s="801"/>
      <c r="AK125" s="802" t="s">
        <v>434</v>
      </c>
      <c r="AL125" s="800"/>
      <c r="AM125" s="800"/>
      <c r="AN125" s="800"/>
      <c r="AO125" s="801"/>
      <c r="AP125" s="847" t="s">
        <v>457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30"/>
      <c r="CR125" s="830"/>
      <c r="CS125" s="830"/>
      <c r="CT125" s="830"/>
      <c r="CU125" s="830"/>
      <c r="CV125" s="830"/>
      <c r="CW125" s="830"/>
      <c r="CX125" s="830"/>
      <c r="CY125" s="830"/>
      <c r="CZ125" s="830"/>
      <c r="DA125" s="830"/>
      <c r="DB125" s="830"/>
      <c r="DC125" s="830"/>
      <c r="DD125" s="830"/>
      <c r="DE125" s="830"/>
      <c r="DF125" s="831"/>
      <c r="DG125" s="884" t="s">
        <v>399</v>
      </c>
      <c r="DH125" s="865"/>
      <c r="DI125" s="865"/>
      <c r="DJ125" s="865"/>
      <c r="DK125" s="865"/>
      <c r="DL125" s="865" t="s">
        <v>434</v>
      </c>
      <c r="DM125" s="865"/>
      <c r="DN125" s="865"/>
      <c r="DO125" s="865"/>
      <c r="DP125" s="865"/>
      <c r="DQ125" s="865" t="s">
        <v>434</v>
      </c>
      <c r="DR125" s="865"/>
      <c r="DS125" s="865"/>
      <c r="DT125" s="865"/>
      <c r="DU125" s="865"/>
      <c r="DV125" s="866" t="s">
        <v>399</v>
      </c>
      <c r="DW125" s="866"/>
      <c r="DX125" s="866"/>
      <c r="DY125" s="866"/>
      <c r="DZ125" s="867"/>
    </row>
    <row r="126" spans="1:130" s="226" customFormat="1" ht="26.25" customHeight="1" thickBot="1">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434</v>
      </c>
      <c r="AB126" s="800"/>
      <c r="AC126" s="800"/>
      <c r="AD126" s="800"/>
      <c r="AE126" s="801"/>
      <c r="AF126" s="802" t="s">
        <v>434</v>
      </c>
      <c r="AG126" s="800"/>
      <c r="AH126" s="800"/>
      <c r="AI126" s="800"/>
      <c r="AJ126" s="801"/>
      <c r="AK126" s="802" t="s">
        <v>399</v>
      </c>
      <c r="AL126" s="800"/>
      <c r="AM126" s="800"/>
      <c r="AN126" s="800"/>
      <c r="AO126" s="801"/>
      <c r="AP126" s="847" t="s">
        <v>457</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7" t="s">
        <v>475</v>
      </c>
      <c r="CQ126" s="770"/>
      <c r="CR126" s="770"/>
      <c r="CS126" s="770"/>
      <c r="CT126" s="770"/>
      <c r="CU126" s="770"/>
      <c r="CV126" s="770"/>
      <c r="CW126" s="770"/>
      <c r="CX126" s="770"/>
      <c r="CY126" s="770"/>
      <c r="CZ126" s="770"/>
      <c r="DA126" s="770"/>
      <c r="DB126" s="770"/>
      <c r="DC126" s="770"/>
      <c r="DD126" s="770"/>
      <c r="DE126" s="770"/>
      <c r="DF126" s="771"/>
      <c r="DG126" s="809" t="s">
        <v>399</v>
      </c>
      <c r="DH126" s="810"/>
      <c r="DI126" s="810"/>
      <c r="DJ126" s="810"/>
      <c r="DK126" s="810"/>
      <c r="DL126" s="810">
        <v>18003</v>
      </c>
      <c r="DM126" s="810"/>
      <c r="DN126" s="810"/>
      <c r="DO126" s="810"/>
      <c r="DP126" s="810"/>
      <c r="DQ126" s="810" t="s">
        <v>434</v>
      </c>
      <c r="DR126" s="810"/>
      <c r="DS126" s="810"/>
      <c r="DT126" s="810"/>
      <c r="DU126" s="810"/>
      <c r="DV126" s="816" t="s">
        <v>399</v>
      </c>
      <c r="DW126" s="816"/>
      <c r="DX126" s="816"/>
      <c r="DY126" s="816"/>
      <c r="DZ126" s="817"/>
    </row>
    <row r="127" spans="1:130" s="226" customFormat="1" ht="26.25" customHeight="1">
      <c r="A127" s="842"/>
      <c r="B127" s="843"/>
      <c r="C127" s="861" t="s">
        <v>476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399</v>
      </c>
      <c r="AB127" s="800"/>
      <c r="AC127" s="800"/>
      <c r="AD127" s="800"/>
      <c r="AE127" s="801"/>
      <c r="AF127" s="802" t="s">
        <v>399</v>
      </c>
      <c r="AG127" s="800"/>
      <c r="AH127" s="800"/>
      <c r="AI127" s="800"/>
      <c r="AJ127" s="801"/>
      <c r="AK127" s="802" t="s">
        <v>457</v>
      </c>
      <c r="AL127" s="800"/>
      <c r="AM127" s="800"/>
      <c r="AN127" s="800"/>
      <c r="AO127" s="801"/>
      <c r="AP127" s="847" t="s">
        <v>457</v>
      </c>
      <c r="AQ127" s="848"/>
      <c r="AR127" s="848"/>
      <c r="AS127" s="848"/>
      <c r="AT127" s="849"/>
      <c r="AU127" s="262"/>
      <c r="AV127" s="262"/>
      <c r="AW127" s="262"/>
      <c r="AX127" s="864" t="s">
        <v>477</v>
      </c>
      <c r="AY127" s="834"/>
      <c r="AZ127" s="834"/>
      <c r="BA127" s="834"/>
      <c r="BB127" s="834"/>
      <c r="BC127" s="834"/>
      <c r="BD127" s="834"/>
      <c r="BE127" s="835"/>
      <c r="BF127" s="833" t="s">
        <v>478</v>
      </c>
      <c r="BG127" s="834"/>
      <c r="BH127" s="834"/>
      <c r="BI127" s="834"/>
      <c r="BJ127" s="834"/>
      <c r="BK127" s="834"/>
      <c r="BL127" s="835"/>
      <c r="BM127" s="833" t="s">
        <v>479</v>
      </c>
      <c r="BN127" s="834"/>
      <c r="BO127" s="834"/>
      <c r="BP127" s="834"/>
      <c r="BQ127" s="834"/>
      <c r="BR127" s="834"/>
      <c r="BS127" s="835"/>
      <c r="BT127" s="833" t="s">
        <v>480</v>
      </c>
      <c r="BU127" s="834"/>
      <c r="BV127" s="834"/>
      <c r="BW127" s="834"/>
      <c r="BX127" s="834"/>
      <c r="BY127" s="834"/>
      <c r="BZ127" s="836"/>
      <c r="CA127" s="262"/>
      <c r="CB127" s="262"/>
      <c r="CC127" s="262"/>
      <c r="CD127" s="263"/>
      <c r="CE127" s="263"/>
      <c r="CF127" s="263"/>
      <c r="CG127" s="260"/>
      <c r="CH127" s="260"/>
      <c r="CI127" s="260"/>
      <c r="CJ127" s="261"/>
      <c r="CK127" s="877"/>
      <c r="CL127" s="878"/>
      <c r="CM127" s="878"/>
      <c r="CN127" s="878"/>
      <c r="CO127" s="879"/>
      <c r="CP127" s="837" t="s">
        <v>481</v>
      </c>
      <c r="CQ127" s="770"/>
      <c r="CR127" s="770"/>
      <c r="CS127" s="770"/>
      <c r="CT127" s="770"/>
      <c r="CU127" s="770"/>
      <c r="CV127" s="770"/>
      <c r="CW127" s="770"/>
      <c r="CX127" s="770"/>
      <c r="CY127" s="770"/>
      <c r="CZ127" s="770"/>
      <c r="DA127" s="770"/>
      <c r="DB127" s="770"/>
      <c r="DC127" s="770"/>
      <c r="DD127" s="770"/>
      <c r="DE127" s="770"/>
      <c r="DF127" s="771"/>
      <c r="DG127" s="809" t="s">
        <v>399</v>
      </c>
      <c r="DH127" s="810"/>
      <c r="DI127" s="810"/>
      <c r="DJ127" s="810"/>
      <c r="DK127" s="810"/>
      <c r="DL127" s="810" t="s">
        <v>457</v>
      </c>
      <c r="DM127" s="810"/>
      <c r="DN127" s="810"/>
      <c r="DO127" s="810"/>
      <c r="DP127" s="810"/>
      <c r="DQ127" s="810" t="s">
        <v>399</v>
      </c>
      <c r="DR127" s="810"/>
      <c r="DS127" s="810"/>
      <c r="DT127" s="810"/>
      <c r="DU127" s="810"/>
      <c r="DV127" s="816" t="s">
        <v>399</v>
      </c>
      <c r="DW127" s="816"/>
      <c r="DX127" s="816"/>
      <c r="DY127" s="816"/>
      <c r="DZ127" s="817"/>
    </row>
    <row r="128" spans="1:130" s="226" customFormat="1" ht="26.25" customHeight="1" thickBot="1">
      <c r="A128" s="818" t="s">
        <v>482</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483</v>
      </c>
      <c r="X128" s="820"/>
      <c r="Y128" s="820"/>
      <c r="Z128" s="821"/>
      <c r="AA128" s="822">
        <v>44371</v>
      </c>
      <c r="AB128" s="823"/>
      <c r="AC128" s="823"/>
      <c r="AD128" s="823"/>
      <c r="AE128" s="824"/>
      <c r="AF128" s="825">
        <v>45071</v>
      </c>
      <c r="AG128" s="823"/>
      <c r="AH128" s="823"/>
      <c r="AI128" s="823"/>
      <c r="AJ128" s="824"/>
      <c r="AK128" s="825">
        <v>47516</v>
      </c>
      <c r="AL128" s="823"/>
      <c r="AM128" s="823"/>
      <c r="AN128" s="823"/>
      <c r="AO128" s="824"/>
      <c r="AP128" s="826"/>
      <c r="AQ128" s="827"/>
      <c r="AR128" s="827"/>
      <c r="AS128" s="827"/>
      <c r="AT128" s="828"/>
      <c r="AU128" s="262"/>
      <c r="AV128" s="262"/>
      <c r="AW128" s="262"/>
      <c r="AX128" s="829" t="s">
        <v>484</v>
      </c>
      <c r="AY128" s="830"/>
      <c r="AZ128" s="830"/>
      <c r="BA128" s="830"/>
      <c r="BB128" s="830"/>
      <c r="BC128" s="830"/>
      <c r="BD128" s="830"/>
      <c r="BE128" s="831"/>
      <c r="BF128" s="806" t="s">
        <v>485</v>
      </c>
      <c r="BG128" s="807"/>
      <c r="BH128" s="807"/>
      <c r="BI128" s="807"/>
      <c r="BJ128" s="807"/>
      <c r="BK128" s="807"/>
      <c r="BL128" s="832"/>
      <c r="BM128" s="806">
        <v>15</v>
      </c>
      <c r="BN128" s="807"/>
      <c r="BO128" s="807"/>
      <c r="BP128" s="807"/>
      <c r="BQ128" s="807"/>
      <c r="BR128" s="807"/>
      <c r="BS128" s="832"/>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11" t="s">
        <v>486</v>
      </c>
      <c r="CQ128" s="748"/>
      <c r="CR128" s="748"/>
      <c r="CS128" s="748"/>
      <c r="CT128" s="748"/>
      <c r="CU128" s="748"/>
      <c r="CV128" s="748"/>
      <c r="CW128" s="748"/>
      <c r="CX128" s="748"/>
      <c r="CY128" s="748"/>
      <c r="CZ128" s="748"/>
      <c r="DA128" s="748"/>
      <c r="DB128" s="748"/>
      <c r="DC128" s="748"/>
      <c r="DD128" s="748"/>
      <c r="DE128" s="748"/>
      <c r="DF128" s="749"/>
      <c r="DG128" s="812" t="s">
        <v>487</v>
      </c>
      <c r="DH128" s="813"/>
      <c r="DI128" s="813"/>
      <c r="DJ128" s="813"/>
      <c r="DK128" s="813"/>
      <c r="DL128" s="813" t="s">
        <v>488</v>
      </c>
      <c r="DM128" s="813"/>
      <c r="DN128" s="813"/>
      <c r="DO128" s="813"/>
      <c r="DP128" s="813"/>
      <c r="DQ128" s="813" t="s">
        <v>489</v>
      </c>
      <c r="DR128" s="813"/>
      <c r="DS128" s="813"/>
      <c r="DT128" s="813"/>
      <c r="DU128" s="813"/>
      <c r="DV128" s="814" t="s">
        <v>487</v>
      </c>
      <c r="DW128" s="814"/>
      <c r="DX128" s="814"/>
      <c r="DY128" s="814"/>
      <c r="DZ128" s="815"/>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3170967</v>
      </c>
      <c r="AB129" s="800"/>
      <c r="AC129" s="800"/>
      <c r="AD129" s="800"/>
      <c r="AE129" s="801"/>
      <c r="AF129" s="802">
        <v>3090611</v>
      </c>
      <c r="AG129" s="800"/>
      <c r="AH129" s="800"/>
      <c r="AI129" s="800"/>
      <c r="AJ129" s="801"/>
      <c r="AK129" s="802">
        <v>3114085</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492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400604</v>
      </c>
      <c r="AB130" s="800"/>
      <c r="AC130" s="800"/>
      <c r="AD130" s="800"/>
      <c r="AE130" s="801"/>
      <c r="AF130" s="802">
        <v>394734</v>
      </c>
      <c r="AG130" s="800"/>
      <c r="AH130" s="800"/>
      <c r="AI130" s="800"/>
      <c r="AJ130" s="801"/>
      <c r="AK130" s="802">
        <v>437696</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4.9000000000000004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2770363</v>
      </c>
      <c r="AB131" s="783"/>
      <c r="AC131" s="783"/>
      <c r="AD131" s="783"/>
      <c r="AE131" s="784"/>
      <c r="AF131" s="785">
        <v>2695877</v>
      </c>
      <c r="AG131" s="783"/>
      <c r="AH131" s="783"/>
      <c r="AI131" s="783"/>
      <c r="AJ131" s="784"/>
      <c r="AK131" s="785">
        <v>2676389</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v>37.6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3.9158045349999999</v>
      </c>
      <c r="AB132" s="763"/>
      <c r="AC132" s="763"/>
      <c r="AD132" s="763"/>
      <c r="AE132" s="764"/>
      <c r="AF132" s="765">
        <v>4.0921748280000001</v>
      </c>
      <c r="AG132" s="763"/>
      <c r="AH132" s="763"/>
      <c r="AI132" s="763"/>
      <c r="AJ132" s="764"/>
      <c r="AK132" s="765">
        <v>6.9228725720000002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4.4000000000000004</v>
      </c>
      <c r="AB133" s="742"/>
      <c r="AC133" s="742"/>
      <c r="AD133" s="742"/>
      <c r="AE133" s="743"/>
      <c r="AF133" s="741">
        <v>4.2</v>
      </c>
      <c r="AG133" s="742"/>
      <c r="AH133" s="742"/>
      <c r="AI133" s="742"/>
      <c r="AJ133" s="743"/>
      <c r="AK133" s="741">
        <v>4.9000000000000004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LYVMNSVcYe0DCwQx6nEdIObNcbYNqptHpXsUhatYgPG1iz/c9hD19P5dk6k66SBmkXsDeISzSiueGNIJH1HQ==" saltValue="aW7lo5zNDCrBRkmd6Gpj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K67" zoomScaleNormal="85" zoomScaleSheetLayoutView="100" workbookViewId="0">
      <selection activeCell="BB50" sqref="BB5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dFvRIJCeiMdEMLltLCSKgL8BitR+YlNmKelncgjXfdRDqTzTK26Om7y8XjlLjOGVKu6qtg84BCyhmYnVNuJWA==" saltValue="2r1wIuZ8dlnjrm3OT6fr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55" zoomScaleNormal="100" zoomScaleSheetLayoutView="55" workbookViewId="0">
      <selection activeCell="BB50" sqref="BB50"/>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XN447y91Y/2y47b2PQe3MYNnFP7s1IFvxsweZb12MEJXo7krUVjkwFX0xVn+Ezpgfk9U8jWbiU2I0CoKQbERg==" saltValue="uNis9rAOMXdecMwmULMP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B50" sqref="BB5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509</v>
      </c>
      <c r="AL9" s="1169"/>
      <c r="AM9" s="1169"/>
      <c r="AN9" s="1170"/>
      <c r="AO9" s="292">
        <v>702420</v>
      </c>
      <c r="AP9" s="292">
        <v>107076</v>
      </c>
      <c r="AQ9" s="293">
        <v>135358</v>
      </c>
      <c r="AR9" s="294">
        <v>-20.9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510</v>
      </c>
      <c r="AL10" s="1169"/>
      <c r="AM10" s="1169"/>
      <c r="AN10" s="1170"/>
      <c r="AO10" s="295">
        <v>82901</v>
      </c>
      <c r="AP10" s="295">
        <v>12637</v>
      </c>
      <c r="AQ10" s="296">
        <v>16285</v>
      </c>
      <c r="AR10" s="297">
        <v>-22.4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511</v>
      </c>
      <c r="AL11" s="1169"/>
      <c r="AM11" s="1169"/>
      <c r="AN11" s="1170"/>
      <c r="AO11" s="295">
        <v>165367</v>
      </c>
      <c r="AP11" s="295">
        <v>25208</v>
      </c>
      <c r="AQ11" s="296">
        <v>23139</v>
      </c>
      <c r="AR11" s="297">
        <v>8.9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512</v>
      </c>
      <c r="AL12" s="1169"/>
      <c r="AM12" s="1169"/>
      <c r="AN12" s="1170"/>
      <c r="AO12" s="295" t="s">
        <v>513</v>
      </c>
      <c r="AP12" s="295" t="s">
        <v>513</v>
      </c>
      <c r="AQ12" s="296">
        <v>3507</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514</v>
      </c>
      <c r="AL13" s="1169"/>
      <c r="AM13" s="1169"/>
      <c r="AN13" s="1170"/>
      <c r="AO13" s="295" t="s">
        <v>513</v>
      </c>
      <c r="AP13" s="295" t="s">
        <v>513</v>
      </c>
      <c r="AQ13" s="296">
        <v>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515</v>
      </c>
      <c r="AL14" s="1169"/>
      <c r="AM14" s="1169"/>
      <c r="AN14" s="1170"/>
      <c r="AO14" s="295">
        <v>49767</v>
      </c>
      <c r="AP14" s="295">
        <v>7586</v>
      </c>
      <c r="AQ14" s="296">
        <v>6299</v>
      </c>
      <c r="AR14" s="297">
        <v>20.399999999999999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516</v>
      </c>
      <c r="AL15" s="1169"/>
      <c r="AM15" s="1169"/>
      <c r="AN15" s="1170"/>
      <c r="AO15" s="295">
        <v>45055</v>
      </c>
      <c r="AP15" s="295">
        <v>6868</v>
      </c>
      <c r="AQ15" s="296">
        <v>3566</v>
      </c>
      <c r="AR15" s="297">
        <v>92.6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517</v>
      </c>
      <c r="AL16" s="1172"/>
      <c r="AM16" s="1172"/>
      <c r="AN16" s="1173"/>
      <c r="AO16" s="295">
        <v>-59073</v>
      </c>
      <c r="AP16" s="295">
        <v>-9005</v>
      </c>
      <c r="AQ16" s="296">
        <v>-14081</v>
      </c>
      <c r="AR16" s="297">
        <v>-36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986437</v>
      </c>
      <c r="AP17" s="295">
        <v>150371</v>
      </c>
      <c r="AQ17" s="296">
        <v>174073</v>
      </c>
      <c r="AR17" s="297">
        <v>-13.6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522</v>
      </c>
      <c r="AL21" s="1166"/>
      <c r="AM21" s="1166"/>
      <c r="AN21" s="1167"/>
      <c r="AO21" s="307">
        <v>12.96</v>
      </c>
      <c r="AP21" s="308">
        <v>15.56</v>
      </c>
      <c r="AQ21" s="309">
        <v>-2.6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523</v>
      </c>
      <c r="AL22" s="1166"/>
      <c r="AM22" s="1166"/>
      <c r="AN22" s="1167"/>
      <c r="AO22" s="312">
        <v>95.8</v>
      </c>
      <c r="AP22" s="313">
        <v>96</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528</v>
      </c>
      <c r="AL32" s="1157"/>
      <c r="AM32" s="1157"/>
      <c r="AN32" s="1158"/>
      <c r="AO32" s="322">
        <v>631061</v>
      </c>
      <c r="AP32" s="322">
        <v>96198</v>
      </c>
      <c r="AQ32" s="323">
        <v>106722</v>
      </c>
      <c r="AR32" s="324">
        <v>-9.9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529</v>
      </c>
      <c r="AL33" s="1157"/>
      <c r="AM33" s="1157"/>
      <c r="AN33" s="1158"/>
      <c r="AO33" s="322" t="s">
        <v>513</v>
      </c>
      <c r="AP33" s="322" t="s">
        <v>513</v>
      </c>
      <c r="AQ33" s="323">
        <v>147</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530</v>
      </c>
      <c r="AL34" s="1157"/>
      <c r="AM34" s="1157"/>
      <c r="AN34" s="1158"/>
      <c r="AO34" s="322" t="s">
        <v>513</v>
      </c>
      <c r="AP34" s="322" t="s">
        <v>513</v>
      </c>
      <c r="AQ34" s="323">
        <v>287</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531</v>
      </c>
      <c r="AL35" s="1157"/>
      <c r="AM35" s="1157"/>
      <c r="AN35" s="1158"/>
      <c r="AO35" s="322">
        <v>36788</v>
      </c>
      <c r="AP35" s="322">
        <v>5608</v>
      </c>
      <c r="AQ35" s="323">
        <v>22428</v>
      </c>
      <c r="AR35" s="324">
        <v>-75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532</v>
      </c>
      <c r="AL36" s="1157"/>
      <c r="AM36" s="1157"/>
      <c r="AN36" s="1158"/>
      <c r="AO36" s="322">
        <v>2285</v>
      </c>
      <c r="AP36" s="322">
        <v>348</v>
      </c>
      <c r="AQ36" s="323">
        <v>4327</v>
      </c>
      <c r="AR36" s="324">
        <v>-92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533</v>
      </c>
      <c r="AL37" s="1157"/>
      <c r="AM37" s="1157"/>
      <c r="AN37" s="1158"/>
      <c r="AO37" s="322" t="s">
        <v>513</v>
      </c>
      <c r="AP37" s="322" t="s">
        <v>513</v>
      </c>
      <c r="AQ37" s="323">
        <v>1437</v>
      </c>
      <c r="AR37" s="324" t="s">
        <v>513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534</v>
      </c>
      <c r="AL38" s="1160"/>
      <c r="AM38" s="1160"/>
      <c r="AN38" s="1161"/>
      <c r="AO38" s="325">
        <v>361</v>
      </c>
      <c r="AP38" s="325">
        <v>55</v>
      </c>
      <c r="AQ38" s="326">
        <v>25</v>
      </c>
      <c r="AR38" s="314">
        <v>120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535</v>
      </c>
      <c r="AL39" s="1160"/>
      <c r="AM39" s="1160"/>
      <c r="AN39" s="1161"/>
      <c r="AO39" s="322">
        <v>-47516</v>
      </c>
      <c r="AP39" s="322">
        <v>-7243</v>
      </c>
      <c r="AQ39" s="323">
        <v>-4811</v>
      </c>
      <c r="AR39" s="324">
        <v>50.6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536</v>
      </c>
      <c r="AL40" s="1157"/>
      <c r="AM40" s="1157"/>
      <c r="AN40" s="1158"/>
      <c r="AO40" s="322">
        <v>-437696</v>
      </c>
      <c r="AP40" s="322">
        <v>-66722</v>
      </c>
      <c r="AQ40" s="323">
        <v>-91754</v>
      </c>
      <c r="AR40" s="324">
        <v>-27.3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185283</v>
      </c>
      <c r="AP41" s="322">
        <v>28244</v>
      </c>
      <c r="AQ41" s="323">
        <v>38807</v>
      </c>
      <c r="AR41" s="324">
        <v>-27.2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504</v>
      </c>
      <c r="AN49" s="1151" t="s">
        <v>540</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1577256</v>
      </c>
      <c r="AN51" s="344">
        <v>225161</v>
      </c>
      <c r="AO51" s="345">
        <v>107.8</v>
      </c>
      <c r="AP51" s="346">
        <v>174587</v>
      </c>
      <c r="AQ51" s="347">
        <v>19.100000000000001</v>
      </c>
      <c r="AR51" s="348">
        <v>88.7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1135654</v>
      </c>
      <c r="AN52" s="352">
        <v>162120</v>
      </c>
      <c r="AO52" s="353">
        <v>526</v>
      </c>
      <c r="AP52" s="354">
        <v>79695</v>
      </c>
      <c r="AQ52" s="355">
        <v>17</v>
      </c>
      <c r="AR52" s="356">
        <v>509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1703845</v>
      </c>
      <c r="AN53" s="344">
        <v>249319</v>
      </c>
      <c r="AO53" s="345">
        <v>10.7</v>
      </c>
      <c r="AP53" s="346">
        <v>175675</v>
      </c>
      <c r="AQ53" s="347">
        <v>0.6</v>
      </c>
      <c r="AR53" s="348">
        <v>10.1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1031034</v>
      </c>
      <c r="AN54" s="352">
        <v>150868</v>
      </c>
      <c r="AO54" s="353">
        <v>-6.9</v>
      </c>
      <c r="AP54" s="354">
        <v>87698</v>
      </c>
      <c r="AQ54" s="355">
        <v>10</v>
      </c>
      <c r="AR54" s="356">
        <v>-16.899999999999999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1159258</v>
      </c>
      <c r="AN55" s="344">
        <v>171361</v>
      </c>
      <c r="AO55" s="345">
        <v>-31.3</v>
      </c>
      <c r="AP55" s="346">
        <v>162193</v>
      </c>
      <c r="AQ55" s="347">
        <v>-7.7</v>
      </c>
      <c r="AR55" s="348">
        <v>-23.6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477142</v>
      </c>
      <c r="AN56" s="352">
        <v>70531</v>
      </c>
      <c r="AO56" s="353">
        <v>-53.2</v>
      </c>
      <c r="AP56" s="354">
        <v>79985</v>
      </c>
      <c r="AQ56" s="355">
        <v>-8.8000000000000007</v>
      </c>
      <c r="AR56" s="356">
        <v>-44.4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1289892</v>
      </c>
      <c r="AN57" s="344">
        <v>194349</v>
      </c>
      <c r="AO57" s="345">
        <v>13.4</v>
      </c>
      <c r="AP57" s="346">
        <v>168868</v>
      </c>
      <c r="AQ57" s="347">
        <v>4.0999999999999996</v>
      </c>
      <c r="AR57" s="348">
        <v>9.3000000000000007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779299</v>
      </c>
      <c r="AN58" s="352">
        <v>117417</v>
      </c>
      <c r="AO58" s="353">
        <v>66.5</v>
      </c>
      <c r="AP58" s="354">
        <v>79360</v>
      </c>
      <c r="AQ58" s="355">
        <v>-0.8</v>
      </c>
      <c r="AR58" s="356">
        <v>67.3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1898379</v>
      </c>
      <c r="AN59" s="344">
        <v>289387</v>
      </c>
      <c r="AO59" s="345">
        <v>48.9</v>
      </c>
      <c r="AP59" s="346">
        <v>202870</v>
      </c>
      <c r="AQ59" s="347">
        <v>20.100000000000001</v>
      </c>
      <c r="AR59" s="348">
        <v>28.8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1587009</v>
      </c>
      <c r="AN60" s="352">
        <v>241922</v>
      </c>
      <c r="AO60" s="353">
        <v>106</v>
      </c>
      <c r="AP60" s="354">
        <v>79735</v>
      </c>
      <c r="AQ60" s="355">
        <v>0.5</v>
      </c>
      <c r="AR60" s="356">
        <v>105.5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1525726</v>
      </c>
      <c r="AN61" s="359">
        <v>225915</v>
      </c>
      <c r="AO61" s="360">
        <v>29.9</v>
      </c>
      <c r="AP61" s="361">
        <v>176839</v>
      </c>
      <c r="AQ61" s="362">
        <v>7.2</v>
      </c>
      <c r="AR61" s="348">
        <v>22.7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1002028</v>
      </c>
      <c r="AN62" s="352">
        <v>148572</v>
      </c>
      <c r="AO62" s="353">
        <v>127.7</v>
      </c>
      <c r="AP62" s="354">
        <v>81295</v>
      </c>
      <c r="AQ62" s="355">
        <v>3.6</v>
      </c>
      <c r="AR62" s="356">
        <v>124.1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NW13BsHKiadSCdTaQ7qo2YEXC9CTfFy7Fcq57MPgf9qATAf3pDCoag3az3j5we9gMYgdB2DJVbSgdux6BW8iQ==" saltValue="0mZWaWeYwzp0oEYgir0l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BB50" sqref="BB5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6SCWgB5c5H6eOToFVF6OSgJtl0Jozat3aqgDhLSXwyXHvssJf7Tk2bQoQmwHq/C0qAZ+KD0Zlbb58scvQE7ig==" saltValue="Ew6vpa7lR6Y3Ou8/76a4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election activeCell="BB50" sqref="BB50"/>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OZ00uzRKTHI+OpdlfNoDbo5Byx8bRqs/qcMNmlJTc/a/RjicOmxlk2HqUQzyavywhc4FcwBLsaHVi+UgeRWsQ==" saltValue="4Z9Iv/PoZlAPOM0itqt6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0" zoomScaleSheetLayoutView="100" workbookViewId="0">
      <selection activeCell="BB50" sqref="BB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21.53</v>
      </c>
      <c r="G47" s="12">
        <v>17.95</v>
      </c>
      <c r="H47" s="12">
        <v>20.05</v>
      </c>
      <c r="I47" s="12">
        <v>20</v>
      </c>
      <c r="J47" s="13">
        <v>20.21</v>
      </c>
    </row>
    <row r="48" spans="2:10" ht="57.75" customHeight="1">
      <c r="B48" s="14"/>
      <c r="C48" s="1176" t="s">
        <v>4</v>
      </c>
      <c r="D48" s="1176"/>
      <c r="E48" s="1177"/>
      <c r="F48" s="15">
        <v>5.0199999999999996</v>
      </c>
      <c r="G48" s="16">
        <v>4.08</v>
      </c>
      <c r="H48" s="16">
        <v>4.5999999999999996</v>
      </c>
      <c r="I48" s="16">
        <v>4.67</v>
      </c>
      <c r="J48" s="17">
        <v>3.78</v>
      </c>
    </row>
    <row r="49" spans="2:10" ht="57.75" customHeight="1" thickBot="1">
      <c r="B49" s="18"/>
      <c r="C49" s="1178" t="s">
        <v>5</v>
      </c>
      <c r="D49" s="1178"/>
      <c r="E49" s="1179"/>
      <c r="F49" s="19">
        <v>0.76</v>
      </c>
      <c r="G49" s="20" t="s">
        <v>561</v>
      </c>
      <c r="H49" s="20">
        <v>0.57999999999999996</v>
      </c>
      <c r="I49" s="20" t="s">
        <v>562</v>
      </c>
      <c r="J49" s="21" t="s">
        <v>563</v>
      </c>
    </row>
    <row r="50" spans="2:10" ht="13.5" customHeight="1"/>
    <row r="51" spans="2:10" ht="13.5" hidden="1" customHeight="1"/>
    <row r="52" spans="2:10" ht="13.5" hidden="1" customHeight="1"/>
    <row r="53" spans="2:10" ht="13.5" hidden="1" customHeight="1"/>
  </sheetData>
  <sheetProtection algorithmName="SHA-512" hashValue="YUfm7uvA/7y0bd7jyjdPBSw9KnVfCnoAUSGbzg8Gfb7lY+wK6sVMwZwqzzTKNfWTqsLCUFv9cH+v5GfDs7EdZg==" saltValue="7+AaNeLZVDs4NhLPkZg9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2019-03-06T11:04:57Z</cp:lastPrinted>
  <dcterms:created xsi:type="dcterms:W3CDTF">2019-02-14T01:04:14Z</dcterms:created>
  <dcterms:modified xsi:type="dcterms:W3CDTF">2019-10-17T01:11:27Z</dcterms:modified>
</cp:coreProperties>
</file>