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tohma2020060\Desktop\【R7.2.04〆切】経営比較分析表（R5年度水道・下水道決算)\"/>
    </mc:Choice>
  </mc:AlternateContent>
  <xr:revisionPtr revIDLastSave="0" documentId="13_ncr:1_{80FED222-5687-407E-AABD-5F4300AB18B8}" xr6:coauthVersionLast="44" xr6:coauthVersionMax="44" xr10:uidLastSave="{00000000-0000-0000-0000-000000000000}"/>
  <workbookProtection workbookAlgorithmName="SHA-512" workbookHashValue="UqfSxe+c0C3i6rdTTU7IC+HoF4IbOP/aXlpVuwuLA/TuhDkQYjXebwYEsz4VtNYnw5FBqBhBdF0bTsFH8Zkpuw==" workbookSaltValue="FVvwULzVzEtl13OmuoGRY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W10" i="4"/>
  <c r="B10" i="4"/>
  <c r="I8" i="4"/>
</calcChain>
</file>

<file path=xl/sharedStrings.xml><?xml version="1.0" encoding="utf-8"?>
<sst xmlns="http://schemas.openxmlformats.org/spreadsheetml/2006/main" count="241" uniqueCount="120">
  <si>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</si>
  <si>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</si>
  <si>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</si>
  <si>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</si>
  <si>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</si>
  <si>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</si>
  <si>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</si>
  <si>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</si>
  <si>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</si>
  <si>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</si>
  <si>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</si>
  <si>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</si>
  <si>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</si>
  <si>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</si>
  <si>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</si>
  <si>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</si>
  <si>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</si>
  <si>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</si>
  <si>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</si>
  <si>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</si>
  <si>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</si>
  <si>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</si>
  <si>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</si>
  <si>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</si>
  <si>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</si>
  <si>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</si>
  <si>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</si>
  <si>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</si>
  <si>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</si>
  <si>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</si>
  <si>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</si>
  <si>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</si>
  <si>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</si>
  <si>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</si>
  <si>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</si>
  <si>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</si>
  <si>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</si>
  <si>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</si>
  <si>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</si>
  <si>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</si>
  <si>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</si>
  <si>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</si>
  <si>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</si>
  <si>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</si>
  <si>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</si>
  <si>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</si>
  <si>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</si>
  <si>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</si>
  <si>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</si>
  <si>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</si>
  <si>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</si>
  <si>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</si>
  <si>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</si>
  <si>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</si>
  <si>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</si>
  <si>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</si>
  <si>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</si>
  <si>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</si>
  <si>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</si>
  <si>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</si>
  <si>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</si>
  <si>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</si>
  <si>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</si>
  <si>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</si>
  <si>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</si>
  <si>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</si>
  <si>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</si>
  <si>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</si>
  <si>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</si>
  <si>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</si>
  <si>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</si>
  <si>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</si>
  <si>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</si>
  <si>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</si>
  <si>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</si>
  <si>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</si>
  <si>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</si>
  <si>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</si>
  <si>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</si>
  <si>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</si>
  <si>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</si>
  <si>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</si>
  <si>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</si>
  <si>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</si>
  <si>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</si>
  <si>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</si>
  <si>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</si>
  <si>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</si>
  <si>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</si>
  <si>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</si>
  <si>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</si>
  <si>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</si>
  <si>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</si>
  <si>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</si>
  <si>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</si>
  <si>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</si>
  <si>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</si>
  <si>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</si>
  <si>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</si>
  <si>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当麻町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</si>
  <si>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</si>
  <si>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</si>
  <si>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</si>
  <si>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</si>
  <si>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</si>
  <si>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</si>
  <si>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</si>
  <si>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</si>
  <si>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</si>
  <si>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</si>
  <si>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</si>
  <si>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</si>
  <si>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</si>
  <si>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</si>
  <si>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</si>
  <si>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</si>
  <si>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</si>
  <si>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本町の総収益は、使用料収入や一般会計からの繰入金等により賄われています。
 下水道整備事業は、整備箇所が終盤となっているため、整備費は減少していくものと考えられます。
 また、起債の償還額についてもピークを過ぎ残高は徐々に減少しますが下水道使用料収入は減少しており営業損益は赤字が継続する見込みです。今後は汚水処理費用の抑制を図り一般会計からの繰入や水道料水準のあり方を検討していきます。</t>
    <phoneticPr fontId="4"/>
  </si>
  <si>
    <t>事業開始から30年以上経過しているため、老朽化により管渠の改築更新、修繕が必要です。そのため、計画的にカメラ調査を実施することで状況を把握し、効率的な改築修繕計画を立てることで、経費の低減に努めます。</t>
    <phoneticPr fontId="4"/>
  </si>
  <si>
    <t>管渠施設については、老朽化に伴い雨天時侵入水が増加していることから継続的なカメラ調査により適切に維持管理を行い、計画的な修繕を進めていきます。</t>
    <rPh sb="10" eb="13">
      <t>ロウキュウカ</t>
    </rPh>
    <rPh sb="14" eb="15">
      <t>トモナ</t>
    </rPh>
    <rPh sb="16" eb="18">
      <t>ウテン</t>
    </rPh>
    <rPh sb="18" eb="19">
      <t>ジ</t>
    </rPh>
    <rPh sb="19" eb="21">
      <t>シンニュウ</t>
    </rPh>
    <rPh sb="21" eb="22">
      <t>スイ</t>
    </rPh>
    <rPh sb="23" eb="25">
      <t>ゾウカ</t>
    </rPh>
    <rPh sb="33" eb="36">
      <t>ケイゾクテキ</t>
    </rPh>
    <rPh sb="45" eb="47">
      <t>テキセツ</t>
    </rPh>
    <rPh sb="48" eb="50">
      <t>イジ</t>
    </rPh>
    <rPh sb="50" eb="52">
      <t>カンリ</t>
    </rPh>
    <rPh sb="53" eb="54">
      <t>オコナ</t>
    </rPh>
    <rPh sb="63" eb="6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</si>
</sst>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0.19</c:v>
                </c:pt>
                <c:pt idx="2">
                  <c:v>1.5</c:v>
                </c:pt>
                <c:pt idx="3">
                  <c:v>0.24</c:v>
                </c:pt>
                <c:pt idx="4" formatCode="#,##0.00;&quot;△&quot;#,##0.00">
                  <c:v>0</c:v>
                </c:pt>
              </c:numCache>
            </c:numRef>
          </c:val>
          <c:extLst>
            <c:ext xmlns:c16="http://schemas.microsoft.com/office/drawing/2014/chart" uri="{C3380CC4-5D6E-409C-BE32-E72D297353CC}">
              <c16:uniqueId val="{00000000-63F3-4033-BC4F-D579D8D9271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63F3-4033-BC4F-D579D8D9271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E7-46E6-9DE1-BFBEBC58A5C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8EE7-46E6-9DE1-BFBEBC58A5C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96.77</c:v>
                </c:pt>
                <c:pt idx="1">
                  <c:v>96.66</c:v>
                </c:pt>
                <c:pt idx="2">
                  <c:v>96.69</c:v>
                </c:pt>
                <c:pt idx="3">
                  <c:v>96.7</c:v>
                </c:pt>
                <c:pt idx="4">
                  <c:v>96.7</c:v>
                </c:pt>
              </c:numCache>
            </c:numRef>
          </c:val>
          <c:extLst>
            <c:ext xmlns:c16="http://schemas.microsoft.com/office/drawing/2014/chart" uri="{C3380CC4-5D6E-409C-BE32-E72D297353CC}">
              <c16:uniqueId val="{00000000-4A9C-4219-9302-3998D1E5896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4A9C-4219-9302-3998D1E5896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92.02</c:v>
                </c:pt>
                <c:pt idx="1">
                  <c:v>92.89</c:v>
                </c:pt>
                <c:pt idx="2">
                  <c:v>94.34</c:v>
                </c:pt>
                <c:pt idx="3">
                  <c:v>99.29</c:v>
                </c:pt>
                <c:pt idx="4">
                  <c:v>108.38</c:v>
                </c:pt>
              </c:numCache>
            </c:numRef>
          </c:val>
          <c:extLst>
            <c:ext xmlns:c16="http://schemas.microsoft.com/office/drawing/2014/chart" uri="{C3380CC4-5D6E-409C-BE32-E72D297353CC}">
              <c16:uniqueId val="{00000000-C2E3-4176-AE19-85728BE1024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E3-4176-AE19-85728BE1024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98-43B4-9341-42AA87BEDA3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98-43B4-9341-42AA87BEDA3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6B-47E3-8C92-4A5D9AF485F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6B-47E3-8C92-4A5D9AF485F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B6-4F98-B6F2-10BE435DBE6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B6-4F98-B6F2-10BE435DBE6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F7-4717-8BF7-AB8E29A6771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F7-4717-8BF7-AB8E29A6771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364.71</c:v>
                </c:pt>
                <c:pt idx="1">
                  <c:v>413.16</c:v>
                </c:pt>
                <c:pt idx="2">
                  <c:v>408.38</c:v>
                </c:pt>
                <c:pt idx="3">
                  <c:v>398.63</c:v>
                </c:pt>
                <c:pt idx="4">
                  <c:v>352.81</c:v>
                </c:pt>
              </c:numCache>
            </c:numRef>
          </c:val>
          <c:extLst>
            <c:ext xmlns:c16="http://schemas.microsoft.com/office/drawing/2014/chart" uri="{C3380CC4-5D6E-409C-BE32-E72D297353CC}">
              <c16:uniqueId val="{00000000-65DD-4951-8D7B-653F567ED03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65DD-4951-8D7B-653F567ED03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91.41</c:v>
                </c:pt>
                <c:pt idx="1">
                  <c:v>95.45</c:v>
                </c:pt>
                <c:pt idx="2">
                  <c:v>86.53</c:v>
                </c:pt>
                <c:pt idx="3">
                  <c:v>92.95</c:v>
                </c:pt>
                <c:pt idx="4">
                  <c:v>107.65</c:v>
                </c:pt>
              </c:numCache>
            </c:numRef>
          </c:val>
          <c:extLst>
            <c:ext xmlns:c16="http://schemas.microsoft.com/office/drawing/2014/chart" uri="{C3380CC4-5D6E-409C-BE32-E72D297353CC}">
              <c16:uniqueId val="{00000000-2807-45C8-B4BA-787616BDB95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2807-45C8-B4BA-787616BDB95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161.93</c:v>
                </c:pt>
                <c:pt idx="1">
                  <c:v>154.69999999999999</c:v>
                </c:pt>
                <c:pt idx="2">
                  <c:v>171.4</c:v>
                </c:pt>
                <c:pt idx="3">
                  <c:v>160.21</c:v>
                </c:pt>
                <c:pt idx="4">
                  <c:v>134.02000000000001</c:v>
                </c:pt>
              </c:numCache>
            </c:numRef>
          </c:val>
          <c:extLst>
            <c:ext xmlns:c16="http://schemas.microsoft.com/office/drawing/2014/chart" uri="{C3380CC4-5D6E-409C-BE32-E72D297353CC}">
              <c16:uniqueId val="{00000000-7E50-4B72-8DD3-90EAA78767C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7E50-4B72-8DD3-90EAA78767C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当麻町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6136</v>
      </c>
      <c r="AM8" s="36"/>
      <c r="AN8" s="36"/>
      <c r="AO8" s="36"/>
      <c r="AP8" s="36"/>
      <c r="AQ8" s="36"/>
      <c r="AR8" s="36"/>
      <c r="AS8" s="36"/>
      <c r="AT8" s="37">
        <f>データ!T6</f>
        <v>204.9</v>
      </c>
      <c r="AU8" s="37"/>
      <c r="AV8" s="37"/>
      <c r="AW8" s="37"/>
      <c r="AX8" s="37"/>
      <c r="AY8" s="37"/>
      <c r="AZ8" s="37"/>
      <c r="BA8" s="37"/>
      <c r="BB8" s="37">
        <f>データ!U6</f>
        <v>29.95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61.96</v>
      </c>
      <c r="Q10" s="37"/>
      <c r="R10" s="37"/>
      <c r="S10" s="37"/>
      <c r="T10" s="37"/>
      <c r="U10" s="37"/>
      <c r="V10" s="37"/>
      <c r="W10" s="37">
        <f>データ!Q6</f>
        <v>70.180000000000007</v>
      </c>
      <c r="X10" s="37"/>
      <c r="Y10" s="37"/>
      <c r="Z10" s="37"/>
      <c r="AA10" s="37"/>
      <c r="AB10" s="37"/>
      <c r="AC10" s="37"/>
      <c r="AD10" s="36">
        <f>データ!R6</f>
        <v>2580</v>
      </c>
      <c r="AE10" s="36"/>
      <c r="AF10" s="36"/>
      <c r="AG10" s="36"/>
      <c r="AH10" s="36"/>
      <c r="AI10" s="36"/>
      <c r="AJ10" s="36"/>
      <c r="AK10" s="2"/>
      <c r="AL10" s="36">
        <f>データ!V6</f>
        <v>3791</v>
      </c>
      <c r="AM10" s="36"/>
      <c r="AN10" s="36"/>
      <c r="AO10" s="36"/>
      <c r="AP10" s="36"/>
      <c r="AQ10" s="36"/>
      <c r="AR10" s="36"/>
      <c r="AS10" s="36"/>
      <c r="AT10" s="37">
        <f>データ!W6</f>
        <v>1.27</v>
      </c>
      <c r="AU10" s="37"/>
      <c r="AV10" s="37"/>
      <c r="AW10" s="37"/>
      <c r="AX10" s="37"/>
      <c r="AY10" s="37"/>
      <c r="AZ10" s="37"/>
      <c r="BA10" s="37"/>
      <c r="BB10" s="37">
        <f>データ!X6</f>
        <v>2985.04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45</v>
      </c>
      <c r="O86" s="12" t="str">
        <f>データ!EO6</f>
        <v>【0.11】</v>
      </c>
    </row>
  </sheetData>
  <sheetProtection algorithmName="SHA-512" hashValue="dotPAVPix8ro4HFxsBU/kcLQWnSGx6Q26u/jpOtxAsbLX8DgEx6VoOnM7qZRcRz9k0xZB40YyblD6kFbftDf0A==" saltValue="L+/Ii5U/7FqvFKkbZs4Wd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14541</v>
      </c>
      <c r="D6" s="19">
        <f t="shared" si="3"/>
        <v>47</v>
      </c>
      <c r="E6" s="19">
        <f t="shared" si="3"/>
        <v>17</v>
      </c>
      <c r="F6" s="19">
        <f t="shared" si="3"/>
        <v>4</v>
      </c>
      <c r="G6" s="19">
        <f t="shared" si="3"/>
        <v>0</v>
      </c>
      <c r="H6" s="19" t="str">
        <f t="shared" si="3"/>
        <v>北海道　当麻町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61.96</v>
      </c>
      <c r="Q6" s="20">
        <f t="shared" si="3"/>
        <v>70.180000000000007</v>
      </c>
      <c r="R6" s="20">
        <f t="shared" si="3"/>
        <v>2580</v>
      </c>
      <c r="S6" s="20">
        <f t="shared" si="3"/>
        <v>6136</v>
      </c>
      <c r="T6" s="20">
        <f t="shared" si="3"/>
        <v>204.9</v>
      </c>
      <c r="U6" s="20">
        <f t="shared" si="3"/>
        <v>29.95</v>
      </c>
      <c r="V6" s="20">
        <f t="shared" si="3"/>
        <v>3791</v>
      </c>
      <c r="W6" s="20">
        <f t="shared" si="3"/>
        <v>1.27</v>
      </c>
      <c r="X6" s="20">
        <f t="shared" si="3"/>
        <v>2985.04</v>
      </c>
      <c r="Y6" s="21">
        <f>IF(Y7="",NA(),Y7)</f>
        <v>92.02</v>
      </c>
      <c r="Z6" s="21">
        <f t="shared" ref="Z6:AH6" si="4">IF(Z7="",NA(),Z7)</f>
        <v>92.89</v>
      </c>
      <c r="AA6" s="21">
        <f t="shared" si="4"/>
        <v>94.34</v>
      </c>
      <c r="AB6" s="21">
        <f t="shared" si="4"/>
        <v>99.29</v>
      </c>
      <c r="AC6" s="21">
        <f t="shared" si="4"/>
        <v>108.38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364.71</v>
      </c>
      <c r="BG6" s="21">
        <f t="shared" ref="BG6:BO6" si="7">IF(BG7="",NA(),BG7)</f>
        <v>413.16</v>
      </c>
      <c r="BH6" s="21">
        <f t="shared" si="7"/>
        <v>408.38</v>
      </c>
      <c r="BI6" s="21">
        <f t="shared" si="7"/>
        <v>398.63</v>
      </c>
      <c r="BJ6" s="21">
        <f t="shared" si="7"/>
        <v>352.81</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91.41</v>
      </c>
      <c r="BR6" s="21">
        <f t="shared" ref="BR6:BZ6" si="8">IF(BR7="",NA(),BR7)</f>
        <v>95.45</v>
      </c>
      <c r="BS6" s="21">
        <f t="shared" si="8"/>
        <v>86.53</v>
      </c>
      <c r="BT6" s="21">
        <f t="shared" si="8"/>
        <v>92.95</v>
      </c>
      <c r="BU6" s="21">
        <f t="shared" si="8"/>
        <v>107.65</v>
      </c>
      <c r="BV6" s="21">
        <f t="shared" si="8"/>
        <v>84.3</v>
      </c>
      <c r="BW6" s="21">
        <f t="shared" si="8"/>
        <v>82.88</v>
      </c>
      <c r="BX6" s="21">
        <f t="shared" si="8"/>
        <v>82.53</v>
      </c>
      <c r="BY6" s="21">
        <f t="shared" si="8"/>
        <v>81.81</v>
      </c>
      <c r="BZ6" s="21">
        <f t="shared" si="8"/>
        <v>82.27</v>
      </c>
      <c r="CA6" s="20" t="str">
        <f>IF(CA7="","",IF(CA7="-","【-】","【"&amp;SUBSTITUTE(TEXT(CA7,"#,##0.00"),"-","△")&amp;"】"))</f>
        <v>【75.33】</v>
      </c>
      <c r="CB6" s="21">
        <f>IF(CB7="",NA(),CB7)</f>
        <v>161.93</v>
      </c>
      <c r="CC6" s="21">
        <f t="shared" ref="CC6:CK6" si="9">IF(CC7="",NA(),CC7)</f>
        <v>154.69999999999999</v>
      </c>
      <c r="CD6" s="21">
        <f t="shared" si="9"/>
        <v>171.4</v>
      </c>
      <c r="CE6" s="21">
        <f t="shared" si="9"/>
        <v>160.21</v>
      </c>
      <c r="CF6" s="21">
        <f t="shared" si="9"/>
        <v>134.02000000000001</v>
      </c>
      <c r="CG6" s="21">
        <f t="shared" si="9"/>
        <v>185.47</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45.68</v>
      </c>
      <c r="CS6" s="21">
        <f t="shared" si="10"/>
        <v>45.87</v>
      </c>
      <c r="CT6" s="21">
        <f t="shared" si="10"/>
        <v>44.24</v>
      </c>
      <c r="CU6" s="21">
        <f t="shared" si="10"/>
        <v>45.3</v>
      </c>
      <c r="CV6" s="21">
        <f t="shared" si="10"/>
        <v>45.6</v>
      </c>
      <c r="CW6" s="20" t="str">
        <f>IF(CW7="","",IF(CW7="-","【-】","【"&amp;SUBSTITUTE(TEXT(CW7,"#,##0.00"),"-","△")&amp;"】"))</f>
        <v>【43.28】</v>
      </c>
      <c r="CX6" s="21">
        <f>IF(CX7="",NA(),CX7)</f>
        <v>96.77</v>
      </c>
      <c r="CY6" s="21">
        <f t="shared" ref="CY6:DG6" si="11">IF(CY7="",NA(),CY7)</f>
        <v>96.66</v>
      </c>
      <c r="CZ6" s="21">
        <f t="shared" si="11"/>
        <v>96.69</v>
      </c>
      <c r="DA6" s="21">
        <f t="shared" si="11"/>
        <v>96.7</v>
      </c>
      <c r="DB6" s="21">
        <f t="shared" si="11"/>
        <v>96.7</v>
      </c>
      <c r="DC6" s="21">
        <f t="shared" si="11"/>
        <v>87.96</v>
      </c>
      <c r="DD6" s="21">
        <f t="shared" si="11"/>
        <v>87.65</v>
      </c>
      <c r="DE6" s="21">
        <f t="shared" si="11"/>
        <v>88.15</v>
      </c>
      <c r="DF6" s="21">
        <f t="shared" si="11"/>
        <v>88.37</v>
      </c>
      <c r="DG6" s="21">
        <f t="shared" si="11"/>
        <v>88.66</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0.19</v>
      </c>
      <c r="EG6" s="21">
        <f t="shared" si="14"/>
        <v>1.5</v>
      </c>
      <c r="EH6" s="21">
        <f t="shared" si="14"/>
        <v>0.24</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5" s="22" customFormat="1" x14ac:dyDescent="0.15">
      <c r="A7" s="14"/>
      <c r="B7" s="23">
        <v>2023</v>
      </c>
      <c r="C7" s="23">
        <v>14541</v>
      </c>
      <c r="D7" s="23">
        <v>47</v>
      </c>
      <c r="E7" s="23">
        <v>17</v>
      </c>
      <c r="F7" s="23">
        <v>4</v>
      </c>
      <c r="G7" s="23">
        <v>0</v>
      </c>
      <c r="H7" s="23" t="s">
        <v>99</v>
      </c>
      <c r="I7" s="23" t="s">
        <v>100</v>
      </c>
      <c r="J7" s="23" t="s">
        <v>101</v>
      </c>
      <c r="K7" s="23" t="s">
        <v>102</v>
      </c>
      <c r="L7" s="23" t="s">
        <v>103</v>
      </c>
      <c r="M7" s="23" t="s">
        <v>104</v>
      </c>
      <c r="N7" s="24" t="s">
        <v>105</v>
      </c>
      <c r="O7" s="24" t="s">
        <v>106</v>
      </c>
      <c r="P7" s="24">
        <v>61.96</v>
      </c>
      <c r="Q7" s="24">
        <v>70.180000000000007</v>
      </c>
      <c r="R7" s="24">
        <v>2580</v>
      </c>
      <c r="S7" s="24">
        <v>6136</v>
      </c>
      <c r="T7" s="24">
        <v>204.9</v>
      </c>
      <c r="U7" s="24">
        <v>29.95</v>
      </c>
      <c r="V7" s="24">
        <v>3791</v>
      </c>
      <c r="W7" s="24">
        <v>1.27</v>
      </c>
      <c r="X7" s="24">
        <v>2985.04</v>
      </c>
      <c r="Y7" s="24">
        <v>92.02</v>
      </c>
      <c r="Z7" s="24">
        <v>92.89</v>
      </c>
      <c r="AA7" s="24">
        <v>94.34</v>
      </c>
      <c r="AB7" s="24">
        <v>99.29</v>
      </c>
      <c r="AC7" s="24">
        <v>108.38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364.71</v>
      </c>
      <c r="BG7" s="24">
        <v>413.16</v>
      </c>
      <c r="BH7" s="24">
        <v>408.38</v>
      </c>
      <c r="BI7" s="24">
        <v>398.63</v>
      </c>
      <c r="BJ7" s="24">
        <v>352.81</v>
      </c>
      <c r="BK7" s="24">
        <v>1267.3900000000001</v>
      </c>
      <c r="BL7" s="24">
        <v>1268.6300000000001</v>
      </c>
      <c r="BM7" s="24">
        <v>1283.69</v>
      </c>
      <c r="BN7" s="24">
        <v>1160.22</v>
      </c>
      <c r="BO7" s="24">
        <v>1141.98</v>
      </c>
      <c r="BP7" s="24">
        <v>1156.82</v>
      </c>
      <c r="BQ7" s="24">
        <v>91.41</v>
      </c>
      <c r="BR7" s="24">
        <v>95.45</v>
      </c>
      <c r="BS7" s="24">
        <v>86.53</v>
      </c>
      <c r="BT7" s="24">
        <v>92.95</v>
      </c>
      <c r="BU7" s="24">
        <v>107.65</v>
      </c>
      <c r="BV7" s="24">
        <v>84.3</v>
      </c>
      <c r="BW7" s="24">
        <v>82.88</v>
      </c>
      <c r="BX7" s="24">
        <v>82.53</v>
      </c>
      <c r="BY7" s="24">
        <v>81.81</v>
      </c>
      <c r="BZ7" s="24">
        <v>82.27</v>
      </c>
      <c r="CA7" s="24">
        <v>75.33</v>
      </c>
      <c r="CB7" s="24">
        <v>161.93</v>
      </c>
      <c r="CC7" s="24">
        <v>154.69999999999999</v>
      </c>
      <c r="CD7" s="24">
        <v>171.4</v>
      </c>
      <c r="CE7" s="24">
        <v>160.21</v>
      </c>
      <c r="CF7" s="24">
        <v>134.02000000000001</v>
      </c>
      <c r="CG7" s="24">
        <v>185.47</v>
      </c>
      <c r="CH7" s="24">
        <v>187.76</v>
      </c>
      <c r="CI7" s="24">
        <v>190.48</v>
      </c>
      <c r="CJ7" s="24">
        <v>193.59</v>
      </c>
      <c r="CK7" s="24">
        <v>194.42</v>
      </c>
      <c r="CL7" s="24">
        <v>215.73</v>
      </c>
      <c r="CM7" s="24" t="s">
        <v>105</v>
      </c>
      <c r="CN7" s="24" t="s">
        <v>105</v>
      </c>
      <c r="CO7" s="24" t="s">
        <v>105</v>
      </c>
      <c r="CP7" s="24" t="s">
        <v>105</v>
      </c>
      <c r="CQ7" s="24" t="s">
        <v>105</v>
      </c>
      <c r="CR7" s="24">
        <v>45.68</v>
      </c>
      <c r="CS7" s="24">
        <v>45.87</v>
      </c>
      <c r="CT7" s="24">
        <v>44.24</v>
      </c>
      <c r="CU7" s="24">
        <v>45.3</v>
      </c>
      <c r="CV7" s="24">
        <v>45.6</v>
      </c>
      <c r="CW7" s="24">
        <v>43.28</v>
      </c>
      <c r="CX7" s="24">
        <v>96.77</v>
      </c>
      <c r="CY7" s="24">
        <v>96.66</v>
      </c>
      <c r="CZ7" s="24">
        <v>96.69</v>
      </c>
      <c r="DA7" s="24">
        <v>96.7</v>
      </c>
      <c r="DB7" s="24">
        <v>96.7</v>
      </c>
      <c r="DC7" s="24">
        <v>87.96</v>
      </c>
      <c r="DD7" s="24">
        <v>87.65</v>
      </c>
      <c r="DE7" s="24">
        <v>88.15</v>
      </c>
      <c r="DF7" s="24">
        <v>88.37</v>
      </c>
      <c r="DG7" s="24">
        <v>88.66</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0.19</v>
      </c>
      <c r="EG7" s="24">
        <v>1.5</v>
      </c>
      <c r="EH7" s="24">
        <v>0.24</v>
      </c>
      <c r="EI7" s="24">
        <v>0</v>
      </c>
      <c r="EJ7" s="24">
        <v>0.04</v>
      </c>
      <c r="EK7" s="24">
        <v>0.06</v>
      </c>
      <c r="EL7" s="24">
        <v>0.27</v>
      </c>
      <c r="EM7" s="24">
        <v>0.22</v>
      </c>
      <c r="EN7" s="24">
        <v>0.17</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2025-01-24T07:29:43Z</dcterms:created>
  <dcterms:modified xsi:type="dcterms:W3CDTF">2025-01-31T05:04:01Z</dcterms:modified>
  <cp:category/>
</cp:coreProperties>
</file>