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C:\Users\tohma2020060\Desktop\"/>
    </mc:Choice>
  </mc:AlternateContent>
  <xr:revisionPtr revIDLastSave="0" documentId="13_ncr:1_{936709F7-FA55-4B18-B71D-83E17A4614BF}" xr6:coauthVersionLast="44" xr6:coauthVersionMax="44" xr10:uidLastSave="{00000000-0000-0000-0000-000000000000}"/>
  <workbookProtection workbookAlgorithmName="SHA-512" workbookHashValue="RQhFwxk0Lruh0U1OR9bdgooK98YEOkrdjAH9zt/DZTIVtScQcfvVKcdt4tc6jekq8K5+WV+OTcUleEKOd4owUQ==" workbookSaltValue="8HNba6n1EwPEU/5UeEKulQ==" workbookSpinCount="100000" lockStructure="1"/>
  <bookViews>
    <workbookView xWindow="-120" yWindow="-120" windowWidth="20730" windowHeight="1116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BB8" i="4" s="1"/>
  <c r="S6" i="5"/>
  <c r="R6" i="5"/>
  <c r="Q6" i="5"/>
  <c r="P6" i="5"/>
  <c r="P10" i="4" s="1"/>
  <c r="O6" i="5"/>
  <c r="I10" i="4" s="1"/>
  <c r="N6" i="5"/>
  <c r="M6" i="5"/>
  <c r="L6" i="5"/>
  <c r="W8" i="4" s="1"/>
  <c r="K6" i="5"/>
  <c r="J6" i="5"/>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J85" i="4"/>
  <c r="I85" i="4"/>
  <c r="H85" i="4"/>
  <c r="F85" i="4"/>
  <c r="E85" i="4"/>
  <c r="BB10" i="4"/>
  <c r="AT10" i="4"/>
  <c r="AL10" i="4"/>
  <c r="W10" i="4"/>
  <c r="B10" i="4"/>
  <c r="AT8" i="4"/>
  <c r="AL8" i="4"/>
  <c r="AD8" i="4"/>
  <c r="P8" i="4"/>
  <c r="I8" i="4"/>
  <c r="B8" i="4"/>
</calcChain>
</file>

<file path=xl/sharedStrings.xml><?xml version="1.0" encoding="utf-8"?>
<sst xmlns="http://schemas.openxmlformats.org/spreadsheetml/2006/main" count="228" uniqueCount="114">
  <si>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</si>
  <si>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</si>
  <si>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</si>
  <si>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</si>
  <si>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</si>
  <si>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</si>
  <si>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</si>
  <si>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</si>
  <si>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</si>
  <si>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</si>
  <si>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</si>
  <si>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</si>
  <si>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</si>
  <si>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</si>
  <si>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</si>
  <si>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</si>
  <si>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</si>
  <si>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</si>
  <si>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</si>
  <si>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</si>
  <si>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</si>
  <si>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</si>
  <si>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</si>
  <si>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</si>
  <si>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</si>
  <si>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</si>
  <si>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</si>
  <si>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</si>
  <si>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</si>
  <si>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</si>
  <si>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</si>
  <si>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</si>
  <si>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</si>
  <si>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</si>
  <si>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</si>
  <si>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</si>
  <si>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</si>
  <si>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</si>
  <si>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</si>
  <si>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</si>
  <si>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</si>
  <si>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</si>
  <si>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</si>
  <si>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</si>
  <si>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</si>
  <si>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</si>
  <si>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</si>
  <si>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</si>
  <si>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</si>
  <si>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</si>
  <si>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</si>
  <si>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</si>
  <si>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</si>
  <si>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</si>
  <si>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</si>
  <si>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</si>
  <si>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</si>
  <si>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</si>
  <si>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</si>
  <si>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</si>
  <si>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</si>
  <si>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</si>
  <si>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</si>
  <si>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</si>
  <si>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</si>
  <si>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</si>
  <si>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</si>
  <si>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</si>
  <si>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</si>
  <si>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</si>
  <si>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</si>
  <si>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</si>
  <si>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</si>
  <si>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</si>
  <si>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</si>
  <si>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</si>
  <si>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</si>
  <si>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</si>
  <si>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</si>
  <si>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</si>
  <si>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</si>
  <si>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</si>
  <si>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</si>
  <si>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</si>
  <si>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</si>
  <si>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</si>
  <si>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</si>
  <si>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</si>
  <si>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</si>
  <si>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</si>
  <si>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</si>
  <si>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</si>
  <si>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</si>
  <si>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当麻町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</si>
  <si>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</si>
  <si>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</si>
  <si>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</si>
  <si>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</si>
  <si>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</si>
  <si>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</si>
  <si>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</si>
  <si>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</si>
  <si>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</si>
  <si>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</si>
  <si>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</si>
  <si>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</si>
  <si>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</si>
  <si>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</si>
  <si>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</si>
  <si>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</si>
  <si>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</si>
  <si>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現在、当町水道事業の運営は、給水使用料と一般会計からの補助金により経営していますが、人口減少による収益減少のなか、耐用年数を経過した老朽施設の更新に伴う企業債の増加や維持管理費用の支出が増大し、経営を圧迫している状況です</t>
    <phoneticPr fontId="4"/>
  </si>
  <si>
    <t>浄水場建設に伴い、減価償却率は減少しましたがR01以降は増加傾向にあります。未だ耐用年数を経過した管路が多く残存しているため、老朽化に起因した漏水事故の発生も多く有収率の悪化に繋がっており類似団体と比較して平均を下回っています。</t>
    <phoneticPr fontId="4"/>
  </si>
  <si>
    <t>現在、当町水道事業の運営は、給水使用料（R02料金改定）と一般会計からの補助金により経営していますが、人口減少による収益減少のなか、耐用年数を経過した老朽施設の更新に伴う企業債の増加や維持管理費用の支出が増大し、経営を圧迫している状況です。供用開始から50年が経過した施設の状況を把握し効果的・効率的な維持更新等を行い支出の抑制を図っていくことが課題です。</t>
    <rPh sb="137" eb="139">
      <t>ジョウキョウ</t>
    </rPh>
    <rPh sb="140" eb="142">
      <t>ハアク</t>
    </rPh>
    <rPh sb="143" eb="146">
      <t>コウカテキ</t>
    </rPh>
    <rPh sb="155" eb="156">
      <t>トウ</t>
    </rPh>
    <rPh sb="157" eb="158">
      <t>オコナ</t>
    </rPh>
    <rPh sb="159" eb="161">
      <t>シシュツ</t>
    </rPh>
    <rPh sb="162" eb="164">
      <t>ヨクセイ</t>
    </rPh>
    <rPh sb="173" eb="175">
      <t>カダイ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</si>
</sst>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0.53</c:v>
                </c:pt>
                <c:pt idx="1">
                  <c:v>0.53</c:v>
                </c:pt>
                <c:pt idx="2">
                  <c:v>0.2</c:v>
                </c:pt>
                <c:pt idx="3">
                  <c:v>0.08</c:v>
                </c:pt>
                <c:pt idx="4">
                  <c:v>0.42</c:v>
                </c:pt>
              </c:numCache>
            </c:numRef>
          </c:val>
          <c:extLst>
            <c:ext xmlns:c16="http://schemas.microsoft.com/office/drawing/2014/chart" uri="{C3380CC4-5D6E-409C-BE32-E72D297353CC}">
              <c16:uniqueId val="{00000000-264A-4D24-B920-0F2215AE428B}"/>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0.52</c:v>
                </c:pt>
                <c:pt idx="1">
                  <c:v>0.47</c:v>
                </c:pt>
                <c:pt idx="2">
                  <c:v>0.4</c:v>
                </c:pt>
                <c:pt idx="3">
                  <c:v>0.36</c:v>
                </c:pt>
                <c:pt idx="4">
                  <c:v>0.56999999999999995</c:v>
                </c:pt>
              </c:numCache>
            </c:numRef>
          </c:val>
          <c:smooth val="0"/>
          <c:extLst>
            <c:ext xmlns:c16="http://schemas.microsoft.com/office/drawing/2014/chart" uri="{C3380CC4-5D6E-409C-BE32-E72D297353CC}">
              <c16:uniqueId val="{00000001-264A-4D24-B920-0F2215AE428B}"/>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66.91</c:v>
                </c:pt>
                <c:pt idx="1">
                  <c:v>64.89</c:v>
                </c:pt>
                <c:pt idx="2">
                  <c:v>64.5</c:v>
                </c:pt>
                <c:pt idx="3">
                  <c:v>64.13</c:v>
                </c:pt>
                <c:pt idx="4">
                  <c:v>61.59</c:v>
                </c:pt>
              </c:numCache>
            </c:numRef>
          </c:val>
          <c:extLst>
            <c:ext xmlns:c16="http://schemas.microsoft.com/office/drawing/2014/chart" uri="{C3380CC4-5D6E-409C-BE32-E72D297353CC}">
              <c16:uniqueId val="{00000000-2AB0-4E03-841A-7BB06388239B}"/>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50.29</c:v>
                </c:pt>
                <c:pt idx="1">
                  <c:v>49.64</c:v>
                </c:pt>
                <c:pt idx="2">
                  <c:v>49.38</c:v>
                </c:pt>
                <c:pt idx="3">
                  <c:v>50.09</c:v>
                </c:pt>
                <c:pt idx="4">
                  <c:v>50.1</c:v>
                </c:pt>
              </c:numCache>
            </c:numRef>
          </c:val>
          <c:smooth val="0"/>
          <c:extLst>
            <c:ext xmlns:c16="http://schemas.microsoft.com/office/drawing/2014/chart" uri="{C3380CC4-5D6E-409C-BE32-E72D297353CC}">
              <c16:uniqueId val="{00000001-2AB0-4E03-841A-7BB06388239B}"/>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62.35</c:v>
                </c:pt>
                <c:pt idx="1">
                  <c:v>65.03</c:v>
                </c:pt>
                <c:pt idx="2">
                  <c:v>65.11</c:v>
                </c:pt>
                <c:pt idx="3">
                  <c:v>64.97</c:v>
                </c:pt>
                <c:pt idx="4">
                  <c:v>66.64</c:v>
                </c:pt>
              </c:numCache>
            </c:numRef>
          </c:val>
          <c:extLst>
            <c:ext xmlns:c16="http://schemas.microsoft.com/office/drawing/2014/chart" uri="{C3380CC4-5D6E-409C-BE32-E72D297353CC}">
              <c16:uniqueId val="{00000000-DC02-42D3-BA06-10D279D9E1EE}"/>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77.73</c:v>
                </c:pt>
                <c:pt idx="1">
                  <c:v>78.09</c:v>
                </c:pt>
                <c:pt idx="2">
                  <c:v>78.010000000000005</c:v>
                </c:pt>
                <c:pt idx="3">
                  <c:v>77.599999999999994</c:v>
                </c:pt>
                <c:pt idx="4">
                  <c:v>77.3</c:v>
                </c:pt>
              </c:numCache>
            </c:numRef>
          </c:val>
          <c:smooth val="0"/>
          <c:extLst>
            <c:ext xmlns:c16="http://schemas.microsoft.com/office/drawing/2014/chart" uri="{C3380CC4-5D6E-409C-BE32-E72D297353CC}">
              <c16:uniqueId val="{00000001-DC02-42D3-BA06-10D279D9E1EE}"/>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106.04</c:v>
                </c:pt>
                <c:pt idx="1">
                  <c:v>81.400000000000006</c:v>
                </c:pt>
                <c:pt idx="2">
                  <c:v>107.16</c:v>
                </c:pt>
                <c:pt idx="3">
                  <c:v>103.16</c:v>
                </c:pt>
                <c:pt idx="4">
                  <c:v>96.21</c:v>
                </c:pt>
              </c:numCache>
            </c:numRef>
          </c:val>
          <c:extLst>
            <c:ext xmlns:c16="http://schemas.microsoft.com/office/drawing/2014/chart" uri="{C3380CC4-5D6E-409C-BE32-E72D297353CC}">
              <c16:uniqueId val="{00000000-AAC5-48D5-97B3-037B1EC26FBB}"/>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103.81</c:v>
                </c:pt>
                <c:pt idx="1">
                  <c:v>104.35</c:v>
                </c:pt>
                <c:pt idx="2">
                  <c:v>105.34</c:v>
                </c:pt>
                <c:pt idx="3">
                  <c:v>105.77</c:v>
                </c:pt>
                <c:pt idx="4">
                  <c:v>104.82</c:v>
                </c:pt>
              </c:numCache>
            </c:numRef>
          </c:val>
          <c:smooth val="0"/>
          <c:extLst>
            <c:ext xmlns:c16="http://schemas.microsoft.com/office/drawing/2014/chart" uri="{C3380CC4-5D6E-409C-BE32-E72D297353CC}">
              <c16:uniqueId val="{00000001-AAC5-48D5-97B3-037B1EC26FBB}"/>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58.85</c:v>
                </c:pt>
                <c:pt idx="1">
                  <c:v>34.1</c:v>
                </c:pt>
                <c:pt idx="2">
                  <c:v>35.83</c:v>
                </c:pt>
                <c:pt idx="3">
                  <c:v>37.25</c:v>
                </c:pt>
                <c:pt idx="4">
                  <c:v>38.29</c:v>
                </c:pt>
              </c:numCache>
            </c:numRef>
          </c:val>
          <c:extLst>
            <c:ext xmlns:c16="http://schemas.microsoft.com/office/drawing/2014/chart" uri="{C3380CC4-5D6E-409C-BE32-E72D297353CC}">
              <c16:uniqueId val="{00000000-AEAC-4E8E-9745-A9C391CE43F3}"/>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45.85</c:v>
                </c:pt>
                <c:pt idx="1">
                  <c:v>47.31</c:v>
                </c:pt>
                <c:pt idx="2">
                  <c:v>47.5</c:v>
                </c:pt>
                <c:pt idx="3">
                  <c:v>48.41</c:v>
                </c:pt>
                <c:pt idx="4">
                  <c:v>50.02</c:v>
                </c:pt>
              </c:numCache>
            </c:numRef>
          </c:val>
          <c:smooth val="0"/>
          <c:extLst>
            <c:ext xmlns:c16="http://schemas.microsoft.com/office/drawing/2014/chart" uri="{C3380CC4-5D6E-409C-BE32-E72D297353CC}">
              <c16:uniqueId val="{00000001-AEAC-4E8E-9745-A9C391CE43F3}"/>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53.05</c:v>
                </c:pt>
                <c:pt idx="1">
                  <c:v>59.02</c:v>
                </c:pt>
                <c:pt idx="2">
                  <c:v>66.239999999999995</c:v>
                </c:pt>
                <c:pt idx="3">
                  <c:v>67.13</c:v>
                </c:pt>
                <c:pt idx="4">
                  <c:v>66.33</c:v>
                </c:pt>
              </c:numCache>
            </c:numRef>
          </c:val>
          <c:extLst>
            <c:ext xmlns:c16="http://schemas.microsoft.com/office/drawing/2014/chart" uri="{C3380CC4-5D6E-409C-BE32-E72D297353CC}">
              <c16:uniqueId val="{00000000-C4C7-464C-81A6-486EE940A5BA}"/>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14.13</c:v>
                </c:pt>
                <c:pt idx="1">
                  <c:v>16.77</c:v>
                </c:pt>
                <c:pt idx="2">
                  <c:v>17.399999999999999</c:v>
                </c:pt>
                <c:pt idx="3">
                  <c:v>18.64</c:v>
                </c:pt>
                <c:pt idx="4">
                  <c:v>19.510000000000002</c:v>
                </c:pt>
              </c:numCache>
            </c:numRef>
          </c:val>
          <c:smooth val="0"/>
          <c:extLst>
            <c:ext xmlns:c16="http://schemas.microsoft.com/office/drawing/2014/chart" uri="{C3380CC4-5D6E-409C-BE32-E72D297353CC}">
              <c16:uniqueId val="{00000001-C4C7-464C-81A6-486EE940A5BA}"/>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2A0-40F9-B1C8-00EE4FCE6F87}"/>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25.66</c:v>
                </c:pt>
                <c:pt idx="1">
                  <c:v>21.69</c:v>
                </c:pt>
                <c:pt idx="2">
                  <c:v>24.04</c:v>
                </c:pt>
                <c:pt idx="3">
                  <c:v>28.03</c:v>
                </c:pt>
                <c:pt idx="4">
                  <c:v>26.73</c:v>
                </c:pt>
              </c:numCache>
            </c:numRef>
          </c:val>
          <c:smooth val="0"/>
          <c:extLst>
            <c:ext xmlns:c16="http://schemas.microsoft.com/office/drawing/2014/chart" uri="{C3380CC4-5D6E-409C-BE32-E72D297353CC}">
              <c16:uniqueId val="{00000001-82A0-40F9-B1C8-00EE4FCE6F87}"/>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97.09</c:v>
                </c:pt>
                <c:pt idx="1">
                  <c:v>75.489999999999995</c:v>
                </c:pt>
                <c:pt idx="2">
                  <c:v>559.16</c:v>
                </c:pt>
                <c:pt idx="3">
                  <c:v>510.72</c:v>
                </c:pt>
                <c:pt idx="4">
                  <c:v>528.11</c:v>
                </c:pt>
              </c:numCache>
            </c:numRef>
          </c:val>
          <c:extLst>
            <c:ext xmlns:c16="http://schemas.microsoft.com/office/drawing/2014/chart" uri="{C3380CC4-5D6E-409C-BE32-E72D297353CC}">
              <c16:uniqueId val="{00000000-452F-4360-8E95-9B5BC5822E7C}"/>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300.14</c:v>
                </c:pt>
                <c:pt idx="1">
                  <c:v>301.04000000000002</c:v>
                </c:pt>
                <c:pt idx="2">
                  <c:v>305.08</c:v>
                </c:pt>
                <c:pt idx="3">
                  <c:v>305.33999999999997</c:v>
                </c:pt>
                <c:pt idx="4">
                  <c:v>310.01</c:v>
                </c:pt>
              </c:numCache>
            </c:numRef>
          </c:val>
          <c:smooth val="0"/>
          <c:extLst>
            <c:ext xmlns:c16="http://schemas.microsoft.com/office/drawing/2014/chart" uri="{C3380CC4-5D6E-409C-BE32-E72D297353CC}">
              <c16:uniqueId val="{00000001-452F-4360-8E95-9B5BC5822E7C}"/>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409.63</c:v>
                </c:pt>
                <c:pt idx="1">
                  <c:v>585.65</c:v>
                </c:pt>
                <c:pt idx="2">
                  <c:v>845.83</c:v>
                </c:pt>
                <c:pt idx="3">
                  <c:v>818.18</c:v>
                </c:pt>
                <c:pt idx="4">
                  <c:v>862.96</c:v>
                </c:pt>
              </c:numCache>
            </c:numRef>
          </c:val>
          <c:extLst>
            <c:ext xmlns:c16="http://schemas.microsoft.com/office/drawing/2014/chart" uri="{C3380CC4-5D6E-409C-BE32-E72D297353CC}">
              <c16:uniqueId val="{00000000-757F-4678-BD8A-2A9006C96191}"/>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566.65</c:v>
                </c:pt>
                <c:pt idx="1">
                  <c:v>551.62</c:v>
                </c:pt>
                <c:pt idx="2">
                  <c:v>585.59</c:v>
                </c:pt>
                <c:pt idx="3">
                  <c:v>561.34</c:v>
                </c:pt>
                <c:pt idx="4">
                  <c:v>538.33000000000004</c:v>
                </c:pt>
              </c:numCache>
            </c:numRef>
          </c:val>
          <c:smooth val="0"/>
          <c:extLst>
            <c:ext xmlns:c16="http://schemas.microsoft.com/office/drawing/2014/chart" uri="{C3380CC4-5D6E-409C-BE32-E72D297353CC}">
              <c16:uniqueId val="{00000001-757F-4678-BD8A-2A9006C96191}"/>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104.2</c:v>
                </c:pt>
                <c:pt idx="1">
                  <c:v>78.489999999999995</c:v>
                </c:pt>
                <c:pt idx="2">
                  <c:v>83.48</c:v>
                </c:pt>
                <c:pt idx="3">
                  <c:v>76.209999999999994</c:v>
                </c:pt>
                <c:pt idx="4">
                  <c:v>68.98</c:v>
                </c:pt>
              </c:numCache>
            </c:numRef>
          </c:val>
          <c:extLst>
            <c:ext xmlns:c16="http://schemas.microsoft.com/office/drawing/2014/chart" uri="{C3380CC4-5D6E-409C-BE32-E72D297353CC}">
              <c16:uniqueId val="{00000000-3702-4D1D-AE6D-BF9ED1356E86}"/>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84.77</c:v>
                </c:pt>
                <c:pt idx="1">
                  <c:v>87.11</c:v>
                </c:pt>
                <c:pt idx="2">
                  <c:v>82.78</c:v>
                </c:pt>
                <c:pt idx="3">
                  <c:v>84.82</c:v>
                </c:pt>
                <c:pt idx="4">
                  <c:v>82.29</c:v>
                </c:pt>
              </c:numCache>
            </c:numRef>
          </c:val>
          <c:smooth val="0"/>
          <c:extLst>
            <c:ext xmlns:c16="http://schemas.microsoft.com/office/drawing/2014/chart" uri="{C3380CC4-5D6E-409C-BE32-E72D297353CC}">
              <c16:uniqueId val="{00000001-3702-4D1D-AE6D-BF9ED1356E86}"/>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195.28</c:v>
                </c:pt>
                <c:pt idx="1">
                  <c:v>256.27999999999997</c:v>
                </c:pt>
                <c:pt idx="2">
                  <c:v>268.89999999999998</c:v>
                </c:pt>
                <c:pt idx="3">
                  <c:v>301.52</c:v>
                </c:pt>
                <c:pt idx="4">
                  <c:v>334.63</c:v>
                </c:pt>
              </c:numCache>
            </c:numRef>
          </c:val>
          <c:extLst>
            <c:ext xmlns:c16="http://schemas.microsoft.com/office/drawing/2014/chart" uri="{C3380CC4-5D6E-409C-BE32-E72D297353CC}">
              <c16:uniqueId val="{00000000-1E63-4FF7-B196-8870B4F86379}"/>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227.27</c:v>
                </c:pt>
                <c:pt idx="1">
                  <c:v>223.98</c:v>
                </c:pt>
                <c:pt idx="2">
                  <c:v>225.09</c:v>
                </c:pt>
                <c:pt idx="3">
                  <c:v>224.82</c:v>
                </c:pt>
                <c:pt idx="4">
                  <c:v>230.85</c:v>
                </c:pt>
              </c:numCache>
            </c:numRef>
          </c:val>
          <c:smooth val="0"/>
          <c:extLst>
            <c:ext xmlns:c16="http://schemas.microsoft.com/office/drawing/2014/chart" uri="{C3380CC4-5D6E-409C-BE32-E72D297353CC}">
              <c16:uniqueId val="{00000001-1E63-4FF7-B196-8870B4F86379}"/>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G66" zoomScale="64" zoomScaleNormal="64"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15">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15">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7" t="str">
        <f>データ!H6</f>
        <v>北海道　当麻町</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6"/>
      <c r="D7" s="46"/>
      <c r="E7" s="46"/>
      <c r="F7" s="46"/>
      <c r="G7" s="46"/>
      <c r="H7" s="46"/>
      <c r="I7" s="45" t="s">
        <v>2</v>
      </c>
      <c r="J7" s="46"/>
      <c r="K7" s="46"/>
      <c r="L7" s="46"/>
      <c r="M7" s="46"/>
      <c r="N7" s="46"/>
      <c r="O7" s="67"/>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79" t="s">
        <v>9</v>
      </c>
      <c r="BM7" s="80"/>
      <c r="BN7" s="80"/>
      <c r="BO7" s="80"/>
      <c r="BP7" s="80"/>
      <c r="BQ7" s="80"/>
      <c r="BR7" s="80"/>
      <c r="BS7" s="80"/>
      <c r="BT7" s="80"/>
      <c r="BU7" s="80"/>
      <c r="BV7" s="80"/>
      <c r="BW7" s="80"/>
      <c r="BX7" s="80"/>
      <c r="BY7" s="81"/>
    </row>
    <row r="8" spans="1:78" ht="18.75" customHeight="1" x14ac:dyDescent="0.15">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A8</v>
      </c>
      <c r="X8" s="75"/>
      <c r="Y8" s="75"/>
      <c r="Z8" s="75"/>
      <c r="AA8" s="75"/>
      <c r="AB8" s="75"/>
      <c r="AC8" s="75"/>
      <c r="AD8" s="75" t="str">
        <f>データ!$M$6</f>
        <v>非設置</v>
      </c>
      <c r="AE8" s="75"/>
      <c r="AF8" s="75"/>
      <c r="AG8" s="75"/>
      <c r="AH8" s="75"/>
      <c r="AI8" s="75"/>
      <c r="AJ8" s="75"/>
      <c r="AK8" s="2"/>
      <c r="AL8" s="66">
        <f>データ!$R$6</f>
        <v>6174</v>
      </c>
      <c r="AM8" s="66"/>
      <c r="AN8" s="66"/>
      <c r="AO8" s="66"/>
      <c r="AP8" s="66"/>
      <c r="AQ8" s="66"/>
      <c r="AR8" s="66"/>
      <c r="AS8" s="66"/>
      <c r="AT8" s="37">
        <f>データ!$S$6</f>
        <v>204.9</v>
      </c>
      <c r="AU8" s="38"/>
      <c r="AV8" s="38"/>
      <c r="AW8" s="38"/>
      <c r="AX8" s="38"/>
      <c r="AY8" s="38"/>
      <c r="AZ8" s="38"/>
      <c r="BA8" s="38"/>
      <c r="BB8" s="55">
        <f>データ!$T$6</f>
        <v>30.13</v>
      </c>
      <c r="BC8" s="55"/>
      <c r="BD8" s="55"/>
      <c r="BE8" s="55"/>
      <c r="BF8" s="55"/>
      <c r="BG8" s="55"/>
      <c r="BH8" s="55"/>
      <c r="BI8" s="55"/>
      <c r="BJ8" s="3"/>
      <c r="BK8" s="3"/>
      <c r="BL8" s="68" t="s">
        <v>10</v>
      </c>
      <c r="BM8" s="69"/>
      <c r="BN8" s="70" t="s">
        <v>11</v>
      </c>
      <c r="BO8" s="70"/>
      <c r="BP8" s="70"/>
      <c r="BQ8" s="70"/>
      <c r="BR8" s="70"/>
      <c r="BS8" s="70"/>
      <c r="BT8" s="70"/>
      <c r="BU8" s="70"/>
      <c r="BV8" s="70"/>
      <c r="BW8" s="70"/>
      <c r="BX8" s="70"/>
      <c r="BY8" s="71"/>
    </row>
    <row r="9" spans="1:78" ht="18.75" customHeight="1" x14ac:dyDescent="0.15">
      <c r="A9" s="2"/>
      <c r="B9" s="45" t="s">
        <v>12</v>
      </c>
      <c r="C9" s="46"/>
      <c r="D9" s="46"/>
      <c r="E9" s="46"/>
      <c r="F9" s="46"/>
      <c r="G9" s="46"/>
      <c r="H9" s="46"/>
      <c r="I9" s="45" t="s">
        <v>13</v>
      </c>
      <c r="J9" s="46"/>
      <c r="K9" s="46"/>
      <c r="L9" s="46"/>
      <c r="M9" s="46"/>
      <c r="N9" s="46"/>
      <c r="O9" s="67"/>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15">
      <c r="A10" s="2"/>
      <c r="B10" s="37" t="str">
        <f>データ!$N$6</f>
        <v>-</v>
      </c>
      <c r="C10" s="38"/>
      <c r="D10" s="38"/>
      <c r="E10" s="38"/>
      <c r="F10" s="38"/>
      <c r="G10" s="38"/>
      <c r="H10" s="38"/>
      <c r="I10" s="37">
        <f>データ!$O$6</f>
        <v>57.13</v>
      </c>
      <c r="J10" s="38"/>
      <c r="K10" s="38"/>
      <c r="L10" s="38"/>
      <c r="M10" s="38"/>
      <c r="N10" s="38"/>
      <c r="O10" s="65"/>
      <c r="P10" s="55">
        <f>データ!$P$6</f>
        <v>91.99</v>
      </c>
      <c r="Q10" s="55"/>
      <c r="R10" s="55"/>
      <c r="S10" s="55"/>
      <c r="T10" s="55"/>
      <c r="U10" s="55"/>
      <c r="V10" s="55"/>
      <c r="W10" s="66">
        <f>データ!$Q$6</f>
        <v>4590</v>
      </c>
      <c r="X10" s="66"/>
      <c r="Y10" s="66"/>
      <c r="Z10" s="66"/>
      <c r="AA10" s="66"/>
      <c r="AB10" s="66"/>
      <c r="AC10" s="66"/>
      <c r="AD10" s="2"/>
      <c r="AE10" s="2"/>
      <c r="AF10" s="2"/>
      <c r="AG10" s="2"/>
      <c r="AH10" s="2"/>
      <c r="AI10" s="2"/>
      <c r="AJ10" s="2"/>
      <c r="AK10" s="2"/>
      <c r="AL10" s="66">
        <f>データ!$U$6</f>
        <v>5661</v>
      </c>
      <c r="AM10" s="66"/>
      <c r="AN10" s="66"/>
      <c r="AO10" s="66"/>
      <c r="AP10" s="66"/>
      <c r="AQ10" s="66"/>
      <c r="AR10" s="66"/>
      <c r="AS10" s="66"/>
      <c r="AT10" s="37">
        <f>データ!$V$6</f>
        <v>85.52</v>
      </c>
      <c r="AU10" s="38"/>
      <c r="AV10" s="38"/>
      <c r="AW10" s="38"/>
      <c r="AX10" s="38"/>
      <c r="AY10" s="38"/>
      <c r="AZ10" s="38"/>
      <c r="BA10" s="38"/>
      <c r="BB10" s="55">
        <f>データ!$W$6</f>
        <v>66.2</v>
      </c>
      <c r="BC10" s="55"/>
      <c r="BD10" s="55"/>
      <c r="BE10" s="55"/>
      <c r="BF10" s="55"/>
      <c r="BG10" s="55"/>
      <c r="BH10" s="55"/>
      <c r="BI10" s="55"/>
      <c r="BJ10" s="2"/>
      <c r="BK10" s="2"/>
      <c r="BL10" s="56" t="s">
        <v>21</v>
      </c>
      <c r="BM10" s="57"/>
      <c r="BN10" s="58" t="s">
        <v>22</v>
      </c>
      <c r="BO10" s="58"/>
      <c r="BP10" s="58"/>
      <c r="BQ10" s="58"/>
      <c r="BR10" s="58"/>
      <c r="BS10" s="58"/>
      <c r="BT10" s="58"/>
      <c r="BU10" s="58"/>
      <c r="BV10" s="58"/>
      <c r="BW10" s="58"/>
      <c r="BX10" s="58"/>
      <c r="BY10" s="5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31" t="s">
        <v>25</v>
      </c>
      <c r="BM14" s="32"/>
      <c r="BN14" s="32"/>
      <c r="BO14" s="32"/>
      <c r="BP14" s="32"/>
      <c r="BQ14" s="32"/>
      <c r="BR14" s="32"/>
      <c r="BS14" s="32"/>
      <c r="BT14" s="32"/>
      <c r="BU14" s="32"/>
      <c r="BV14" s="32"/>
      <c r="BW14" s="32"/>
      <c r="BX14" s="32"/>
      <c r="BY14" s="32"/>
      <c r="BZ14" s="33"/>
    </row>
    <row r="15" spans="1:78" ht="13.5" customHeight="1" x14ac:dyDescent="0.15">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111</v>
      </c>
      <c r="BM16" s="40"/>
      <c r="BN16" s="40"/>
      <c r="BO16" s="40"/>
      <c r="BP16" s="40"/>
      <c r="BQ16" s="40"/>
      <c r="BR16" s="40"/>
      <c r="BS16" s="40"/>
      <c r="BT16" s="40"/>
      <c r="BU16" s="40"/>
      <c r="BV16" s="40"/>
      <c r="BW16" s="40"/>
      <c r="BX16" s="40"/>
      <c r="BY16" s="40"/>
      <c r="BZ16" s="4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112</v>
      </c>
      <c r="BM47" s="40"/>
      <c r="BN47" s="40"/>
      <c r="BO47" s="40"/>
      <c r="BP47" s="40"/>
      <c r="BQ47" s="40"/>
      <c r="BR47" s="40"/>
      <c r="BS47" s="40"/>
      <c r="BT47" s="40"/>
      <c r="BU47" s="40"/>
      <c r="BV47" s="40"/>
      <c r="BW47" s="40"/>
      <c r="BX47" s="40"/>
      <c r="BY47" s="40"/>
      <c r="BZ47" s="4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15">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x14ac:dyDescent="0.15">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113</v>
      </c>
      <c r="BM66" s="40"/>
      <c r="BN66" s="40"/>
      <c r="BO66" s="40"/>
      <c r="BP66" s="40"/>
      <c r="BQ66" s="40"/>
      <c r="BR66" s="40"/>
      <c r="BS66" s="40"/>
      <c r="BT66" s="40"/>
      <c r="BU66" s="40"/>
      <c r="BV66" s="40"/>
      <c r="BW66" s="40"/>
      <c r="BX66" s="40"/>
      <c r="BY66" s="40"/>
      <c r="BZ66" s="4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2"/>
      <c r="BM82" s="53"/>
      <c r="BN82" s="53"/>
      <c r="BO82" s="53"/>
      <c r="BP82" s="53"/>
      <c r="BQ82" s="53"/>
      <c r="BR82" s="53"/>
      <c r="BS82" s="53"/>
      <c r="BT82" s="53"/>
      <c r="BU82" s="53"/>
      <c r="BV82" s="53"/>
      <c r="BW82" s="53"/>
      <c r="BX82" s="53"/>
      <c r="BY82" s="53"/>
      <c r="BZ82" s="54"/>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HC1kqHwkr4k9JgVe7hjCTlnPT/gq03CjHFjSi4h3TU6o+9XQpkpdKR6Lp72VRDzBMc6+MSk6SypZNf3n5Y6kSA==" saltValue="0cufLv26L/1oAE+BvWfUNw=="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14541</v>
      </c>
      <c r="D6" s="20">
        <f t="shared" si="3"/>
        <v>46</v>
      </c>
      <c r="E6" s="20">
        <f t="shared" si="3"/>
        <v>1</v>
      </c>
      <c r="F6" s="20">
        <f t="shared" si="3"/>
        <v>0</v>
      </c>
      <c r="G6" s="20">
        <f t="shared" si="3"/>
        <v>1</v>
      </c>
      <c r="H6" s="20" t="str">
        <f t="shared" si="3"/>
        <v>北海道　当麻町</v>
      </c>
      <c r="I6" s="20" t="str">
        <f t="shared" si="3"/>
        <v>法適用</v>
      </c>
      <c r="J6" s="20" t="str">
        <f t="shared" si="3"/>
        <v>水道事業</v>
      </c>
      <c r="K6" s="20" t="str">
        <f t="shared" si="3"/>
        <v>末端給水事業</v>
      </c>
      <c r="L6" s="20" t="str">
        <f t="shared" si="3"/>
        <v>A8</v>
      </c>
      <c r="M6" s="20" t="str">
        <f t="shared" si="3"/>
        <v>非設置</v>
      </c>
      <c r="N6" s="21" t="str">
        <f t="shared" si="3"/>
        <v>-</v>
      </c>
      <c r="O6" s="21">
        <f t="shared" si="3"/>
        <v>57.13</v>
      </c>
      <c r="P6" s="21">
        <f t="shared" si="3"/>
        <v>91.99</v>
      </c>
      <c r="Q6" s="21">
        <f t="shared" si="3"/>
        <v>4590</v>
      </c>
      <c r="R6" s="21">
        <f t="shared" si="3"/>
        <v>6174</v>
      </c>
      <c r="S6" s="21">
        <f t="shared" si="3"/>
        <v>204.9</v>
      </c>
      <c r="T6" s="21">
        <f t="shared" si="3"/>
        <v>30.13</v>
      </c>
      <c r="U6" s="21">
        <f t="shared" si="3"/>
        <v>5661</v>
      </c>
      <c r="V6" s="21">
        <f t="shared" si="3"/>
        <v>85.52</v>
      </c>
      <c r="W6" s="21">
        <f t="shared" si="3"/>
        <v>66.2</v>
      </c>
      <c r="X6" s="22">
        <f>IF(X7="",NA(),X7)</f>
        <v>106.04</v>
      </c>
      <c r="Y6" s="22">
        <f t="shared" ref="Y6:AG6" si="4">IF(Y7="",NA(),Y7)</f>
        <v>81.400000000000006</v>
      </c>
      <c r="Z6" s="22">
        <f t="shared" si="4"/>
        <v>107.16</v>
      </c>
      <c r="AA6" s="22">
        <f t="shared" si="4"/>
        <v>103.16</v>
      </c>
      <c r="AB6" s="22">
        <f t="shared" si="4"/>
        <v>96.21</v>
      </c>
      <c r="AC6" s="22">
        <f t="shared" si="4"/>
        <v>103.81</v>
      </c>
      <c r="AD6" s="22">
        <f t="shared" si="4"/>
        <v>104.35</v>
      </c>
      <c r="AE6" s="22">
        <f t="shared" si="4"/>
        <v>105.34</v>
      </c>
      <c r="AF6" s="22">
        <f t="shared" si="4"/>
        <v>105.77</v>
      </c>
      <c r="AG6" s="22">
        <f t="shared" si="4"/>
        <v>104.82</v>
      </c>
      <c r="AH6" s="21" t="str">
        <f>IF(AH7="","",IF(AH7="-","【-】","【"&amp;SUBSTITUTE(TEXT(AH7,"#,##0.00"),"-","△")&amp;"】"))</f>
        <v>【108.70】</v>
      </c>
      <c r="AI6" s="21">
        <f>IF(AI7="",NA(),AI7)</f>
        <v>0</v>
      </c>
      <c r="AJ6" s="21">
        <f t="shared" ref="AJ6:AR6" si="5">IF(AJ7="",NA(),AJ7)</f>
        <v>0</v>
      </c>
      <c r="AK6" s="21">
        <f t="shared" si="5"/>
        <v>0</v>
      </c>
      <c r="AL6" s="21">
        <f t="shared" si="5"/>
        <v>0</v>
      </c>
      <c r="AM6" s="21">
        <f t="shared" si="5"/>
        <v>0</v>
      </c>
      <c r="AN6" s="22">
        <f t="shared" si="5"/>
        <v>25.66</v>
      </c>
      <c r="AO6" s="22">
        <f t="shared" si="5"/>
        <v>21.69</v>
      </c>
      <c r="AP6" s="22">
        <f t="shared" si="5"/>
        <v>24.04</v>
      </c>
      <c r="AQ6" s="22">
        <f t="shared" si="5"/>
        <v>28.03</v>
      </c>
      <c r="AR6" s="22">
        <f t="shared" si="5"/>
        <v>26.73</v>
      </c>
      <c r="AS6" s="21" t="str">
        <f>IF(AS7="","",IF(AS7="-","【-】","【"&amp;SUBSTITUTE(TEXT(AS7,"#,##0.00"),"-","△")&amp;"】"))</f>
        <v>【1.34】</v>
      </c>
      <c r="AT6" s="22">
        <f>IF(AT7="",NA(),AT7)</f>
        <v>97.09</v>
      </c>
      <c r="AU6" s="22">
        <f t="shared" ref="AU6:BC6" si="6">IF(AU7="",NA(),AU7)</f>
        <v>75.489999999999995</v>
      </c>
      <c r="AV6" s="22">
        <f t="shared" si="6"/>
        <v>559.16</v>
      </c>
      <c r="AW6" s="22">
        <f t="shared" si="6"/>
        <v>510.72</v>
      </c>
      <c r="AX6" s="22">
        <f t="shared" si="6"/>
        <v>528.11</v>
      </c>
      <c r="AY6" s="22">
        <f t="shared" si="6"/>
        <v>300.14</v>
      </c>
      <c r="AZ6" s="22">
        <f t="shared" si="6"/>
        <v>301.04000000000002</v>
      </c>
      <c r="BA6" s="22">
        <f t="shared" si="6"/>
        <v>305.08</v>
      </c>
      <c r="BB6" s="22">
        <f t="shared" si="6"/>
        <v>305.33999999999997</v>
      </c>
      <c r="BC6" s="22">
        <f t="shared" si="6"/>
        <v>310.01</v>
      </c>
      <c r="BD6" s="21" t="str">
        <f>IF(BD7="","",IF(BD7="-","【-】","【"&amp;SUBSTITUTE(TEXT(BD7,"#,##0.00"),"-","△")&amp;"】"))</f>
        <v>【252.29】</v>
      </c>
      <c r="BE6" s="22">
        <f>IF(BE7="",NA(),BE7)</f>
        <v>409.63</v>
      </c>
      <c r="BF6" s="22">
        <f t="shared" ref="BF6:BN6" si="7">IF(BF7="",NA(),BF7)</f>
        <v>585.65</v>
      </c>
      <c r="BG6" s="22">
        <f t="shared" si="7"/>
        <v>845.83</v>
      </c>
      <c r="BH6" s="22">
        <f t="shared" si="7"/>
        <v>818.18</v>
      </c>
      <c r="BI6" s="22">
        <f t="shared" si="7"/>
        <v>862.96</v>
      </c>
      <c r="BJ6" s="22">
        <f t="shared" si="7"/>
        <v>566.65</v>
      </c>
      <c r="BK6" s="22">
        <f t="shared" si="7"/>
        <v>551.62</v>
      </c>
      <c r="BL6" s="22">
        <f t="shared" si="7"/>
        <v>585.59</v>
      </c>
      <c r="BM6" s="22">
        <f t="shared" si="7"/>
        <v>561.34</v>
      </c>
      <c r="BN6" s="22">
        <f t="shared" si="7"/>
        <v>538.33000000000004</v>
      </c>
      <c r="BO6" s="21" t="str">
        <f>IF(BO7="","",IF(BO7="-","【-】","【"&amp;SUBSTITUTE(TEXT(BO7,"#,##0.00"),"-","△")&amp;"】"))</f>
        <v>【268.07】</v>
      </c>
      <c r="BP6" s="22">
        <f>IF(BP7="",NA(),BP7)</f>
        <v>104.2</v>
      </c>
      <c r="BQ6" s="22">
        <f t="shared" ref="BQ6:BY6" si="8">IF(BQ7="",NA(),BQ7)</f>
        <v>78.489999999999995</v>
      </c>
      <c r="BR6" s="22">
        <f t="shared" si="8"/>
        <v>83.48</v>
      </c>
      <c r="BS6" s="22">
        <f t="shared" si="8"/>
        <v>76.209999999999994</v>
      </c>
      <c r="BT6" s="22">
        <f t="shared" si="8"/>
        <v>68.98</v>
      </c>
      <c r="BU6" s="22">
        <f t="shared" si="8"/>
        <v>84.77</v>
      </c>
      <c r="BV6" s="22">
        <f t="shared" si="8"/>
        <v>87.11</v>
      </c>
      <c r="BW6" s="22">
        <f t="shared" si="8"/>
        <v>82.78</v>
      </c>
      <c r="BX6" s="22">
        <f t="shared" si="8"/>
        <v>84.82</v>
      </c>
      <c r="BY6" s="22">
        <f t="shared" si="8"/>
        <v>82.29</v>
      </c>
      <c r="BZ6" s="21" t="str">
        <f>IF(BZ7="","",IF(BZ7="-","【-】","【"&amp;SUBSTITUTE(TEXT(BZ7,"#,##0.00"),"-","△")&amp;"】"))</f>
        <v>【97.47】</v>
      </c>
      <c r="CA6" s="22">
        <f>IF(CA7="",NA(),CA7)</f>
        <v>195.28</v>
      </c>
      <c r="CB6" s="22">
        <f t="shared" ref="CB6:CJ6" si="9">IF(CB7="",NA(),CB7)</f>
        <v>256.27999999999997</v>
      </c>
      <c r="CC6" s="22">
        <f t="shared" si="9"/>
        <v>268.89999999999998</v>
      </c>
      <c r="CD6" s="22">
        <f t="shared" si="9"/>
        <v>301.52</v>
      </c>
      <c r="CE6" s="22">
        <f t="shared" si="9"/>
        <v>334.63</v>
      </c>
      <c r="CF6" s="22">
        <f t="shared" si="9"/>
        <v>227.27</v>
      </c>
      <c r="CG6" s="22">
        <f t="shared" si="9"/>
        <v>223.98</v>
      </c>
      <c r="CH6" s="22">
        <f t="shared" si="9"/>
        <v>225.09</v>
      </c>
      <c r="CI6" s="22">
        <f t="shared" si="9"/>
        <v>224.82</v>
      </c>
      <c r="CJ6" s="22">
        <f t="shared" si="9"/>
        <v>230.85</v>
      </c>
      <c r="CK6" s="21" t="str">
        <f>IF(CK7="","",IF(CK7="-","【-】","【"&amp;SUBSTITUTE(TEXT(CK7,"#,##0.00"),"-","△")&amp;"】"))</f>
        <v>【174.75】</v>
      </c>
      <c r="CL6" s="22">
        <f>IF(CL7="",NA(),CL7)</f>
        <v>66.91</v>
      </c>
      <c r="CM6" s="22">
        <f t="shared" ref="CM6:CU6" si="10">IF(CM7="",NA(),CM7)</f>
        <v>64.89</v>
      </c>
      <c r="CN6" s="22">
        <f t="shared" si="10"/>
        <v>64.5</v>
      </c>
      <c r="CO6" s="22">
        <f t="shared" si="10"/>
        <v>64.13</v>
      </c>
      <c r="CP6" s="22">
        <f t="shared" si="10"/>
        <v>61.59</v>
      </c>
      <c r="CQ6" s="22">
        <f t="shared" si="10"/>
        <v>50.29</v>
      </c>
      <c r="CR6" s="22">
        <f t="shared" si="10"/>
        <v>49.64</v>
      </c>
      <c r="CS6" s="22">
        <f t="shared" si="10"/>
        <v>49.38</v>
      </c>
      <c r="CT6" s="22">
        <f t="shared" si="10"/>
        <v>50.09</v>
      </c>
      <c r="CU6" s="22">
        <f t="shared" si="10"/>
        <v>50.1</v>
      </c>
      <c r="CV6" s="21" t="str">
        <f>IF(CV7="","",IF(CV7="-","【-】","【"&amp;SUBSTITUTE(TEXT(CV7,"#,##0.00"),"-","△")&amp;"】"))</f>
        <v>【59.97】</v>
      </c>
      <c r="CW6" s="22">
        <f>IF(CW7="",NA(),CW7)</f>
        <v>62.35</v>
      </c>
      <c r="CX6" s="22">
        <f t="shared" ref="CX6:DF6" si="11">IF(CX7="",NA(),CX7)</f>
        <v>65.03</v>
      </c>
      <c r="CY6" s="22">
        <f t="shared" si="11"/>
        <v>65.11</v>
      </c>
      <c r="CZ6" s="22">
        <f t="shared" si="11"/>
        <v>64.97</v>
      </c>
      <c r="DA6" s="22">
        <f t="shared" si="11"/>
        <v>66.64</v>
      </c>
      <c r="DB6" s="22">
        <f t="shared" si="11"/>
        <v>77.73</v>
      </c>
      <c r="DC6" s="22">
        <f t="shared" si="11"/>
        <v>78.09</v>
      </c>
      <c r="DD6" s="22">
        <f t="shared" si="11"/>
        <v>78.010000000000005</v>
      </c>
      <c r="DE6" s="22">
        <f t="shared" si="11"/>
        <v>77.599999999999994</v>
      </c>
      <c r="DF6" s="22">
        <f t="shared" si="11"/>
        <v>77.3</v>
      </c>
      <c r="DG6" s="21" t="str">
        <f>IF(DG7="","",IF(DG7="-","【-】","【"&amp;SUBSTITUTE(TEXT(DG7,"#,##0.00"),"-","△")&amp;"】"))</f>
        <v>【89.76】</v>
      </c>
      <c r="DH6" s="22">
        <f>IF(DH7="",NA(),DH7)</f>
        <v>58.85</v>
      </c>
      <c r="DI6" s="22">
        <f t="shared" ref="DI6:DQ6" si="12">IF(DI7="",NA(),DI7)</f>
        <v>34.1</v>
      </c>
      <c r="DJ6" s="22">
        <f t="shared" si="12"/>
        <v>35.83</v>
      </c>
      <c r="DK6" s="22">
        <f t="shared" si="12"/>
        <v>37.25</v>
      </c>
      <c r="DL6" s="22">
        <f t="shared" si="12"/>
        <v>38.29</v>
      </c>
      <c r="DM6" s="22">
        <f t="shared" si="12"/>
        <v>45.85</v>
      </c>
      <c r="DN6" s="22">
        <f t="shared" si="12"/>
        <v>47.31</v>
      </c>
      <c r="DO6" s="22">
        <f t="shared" si="12"/>
        <v>47.5</v>
      </c>
      <c r="DP6" s="22">
        <f t="shared" si="12"/>
        <v>48.41</v>
      </c>
      <c r="DQ6" s="22">
        <f t="shared" si="12"/>
        <v>50.02</v>
      </c>
      <c r="DR6" s="21" t="str">
        <f>IF(DR7="","",IF(DR7="-","【-】","【"&amp;SUBSTITUTE(TEXT(DR7,"#,##0.00"),"-","△")&amp;"】"))</f>
        <v>【51.51】</v>
      </c>
      <c r="DS6" s="22">
        <f>IF(DS7="",NA(),DS7)</f>
        <v>53.05</v>
      </c>
      <c r="DT6" s="22">
        <f t="shared" ref="DT6:EB6" si="13">IF(DT7="",NA(),DT7)</f>
        <v>59.02</v>
      </c>
      <c r="DU6" s="22">
        <f t="shared" si="13"/>
        <v>66.239999999999995</v>
      </c>
      <c r="DV6" s="22">
        <f t="shared" si="13"/>
        <v>67.13</v>
      </c>
      <c r="DW6" s="22">
        <f t="shared" si="13"/>
        <v>66.33</v>
      </c>
      <c r="DX6" s="22">
        <f t="shared" si="13"/>
        <v>14.13</v>
      </c>
      <c r="DY6" s="22">
        <f t="shared" si="13"/>
        <v>16.77</v>
      </c>
      <c r="DZ6" s="22">
        <f t="shared" si="13"/>
        <v>17.399999999999999</v>
      </c>
      <c r="EA6" s="22">
        <f t="shared" si="13"/>
        <v>18.64</v>
      </c>
      <c r="EB6" s="22">
        <f t="shared" si="13"/>
        <v>19.510000000000002</v>
      </c>
      <c r="EC6" s="21" t="str">
        <f>IF(EC7="","",IF(EC7="-","【-】","【"&amp;SUBSTITUTE(TEXT(EC7,"#,##0.00"),"-","△")&amp;"】"))</f>
        <v>【23.75】</v>
      </c>
      <c r="ED6" s="22">
        <f>IF(ED7="",NA(),ED7)</f>
        <v>0.53</v>
      </c>
      <c r="EE6" s="22">
        <f t="shared" ref="EE6:EM6" si="14">IF(EE7="",NA(),EE7)</f>
        <v>0.53</v>
      </c>
      <c r="EF6" s="22">
        <f t="shared" si="14"/>
        <v>0.2</v>
      </c>
      <c r="EG6" s="22">
        <f t="shared" si="14"/>
        <v>0.08</v>
      </c>
      <c r="EH6" s="22">
        <f t="shared" si="14"/>
        <v>0.42</v>
      </c>
      <c r="EI6" s="22">
        <f t="shared" si="14"/>
        <v>0.52</v>
      </c>
      <c r="EJ6" s="22">
        <f t="shared" si="14"/>
        <v>0.47</v>
      </c>
      <c r="EK6" s="22">
        <f t="shared" si="14"/>
        <v>0.4</v>
      </c>
      <c r="EL6" s="22">
        <f t="shared" si="14"/>
        <v>0.36</v>
      </c>
      <c r="EM6" s="22">
        <f t="shared" si="14"/>
        <v>0.56999999999999995</v>
      </c>
      <c r="EN6" s="21" t="str">
        <f>IF(EN7="","",IF(EN7="-","【-】","【"&amp;SUBSTITUTE(TEXT(EN7,"#,##0.00"),"-","△")&amp;"】"))</f>
        <v>【0.67】</v>
      </c>
    </row>
    <row r="7" spans="1:144" s="23" customFormat="1" x14ac:dyDescent="0.15">
      <c r="A7" s="15"/>
      <c r="B7" s="24">
        <v>2022</v>
      </c>
      <c r="C7" s="24">
        <v>14541</v>
      </c>
      <c r="D7" s="24">
        <v>46</v>
      </c>
      <c r="E7" s="24">
        <v>1</v>
      </c>
      <c r="F7" s="24">
        <v>0</v>
      </c>
      <c r="G7" s="24">
        <v>1</v>
      </c>
      <c r="H7" s="24" t="s">
        <v>93</v>
      </c>
      <c r="I7" s="24" t="s">
        <v>94</v>
      </c>
      <c r="J7" s="24" t="s">
        <v>95</v>
      </c>
      <c r="K7" s="24" t="s">
        <v>96</v>
      </c>
      <c r="L7" s="24" t="s">
        <v>97</v>
      </c>
      <c r="M7" s="24" t="s">
        <v>98</v>
      </c>
      <c r="N7" s="25" t="s">
        <v>99</v>
      </c>
      <c r="O7" s="25">
        <v>57.13</v>
      </c>
      <c r="P7" s="25">
        <v>91.99</v>
      </c>
      <c r="Q7" s="25">
        <v>4590</v>
      </c>
      <c r="R7" s="25">
        <v>6174</v>
      </c>
      <c r="S7" s="25">
        <v>204.9</v>
      </c>
      <c r="T7" s="25">
        <v>30.13</v>
      </c>
      <c r="U7" s="25">
        <v>5661</v>
      </c>
      <c r="V7" s="25">
        <v>85.52</v>
      </c>
      <c r="W7" s="25">
        <v>66.2</v>
      </c>
      <c r="X7" s="25">
        <v>106.04</v>
      </c>
      <c r="Y7" s="25">
        <v>81.400000000000006</v>
      </c>
      <c r="Z7" s="25">
        <v>107.16</v>
      </c>
      <c r="AA7" s="25">
        <v>103.16</v>
      </c>
      <c r="AB7" s="25">
        <v>96.21</v>
      </c>
      <c r="AC7" s="25">
        <v>103.81</v>
      </c>
      <c r="AD7" s="25">
        <v>104.35</v>
      </c>
      <c r="AE7" s="25">
        <v>105.34</v>
      </c>
      <c r="AF7" s="25">
        <v>105.77</v>
      </c>
      <c r="AG7" s="25">
        <v>104.82</v>
      </c>
      <c r="AH7" s="25">
        <v>108.7</v>
      </c>
      <c r="AI7" s="25">
        <v>0</v>
      </c>
      <c r="AJ7" s="25">
        <v>0</v>
      </c>
      <c r="AK7" s="25">
        <v>0</v>
      </c>
      <c r="AL7" s="25">
        <v>0</v>
      </c>
      <c r="AM7" s="25">
        <v>0</v>
      </c>
      <c r="AN7" s="25">
        <v>25.66</v>
      </c>
      <c r="AO7" s="25">
        <v>21.69</v>
      </c>
      <c r="AP7" s="25">
        <v>24.04</v>
      </c>
      <c r="AQ7" s="25">
        <v>28.03</v>
      </c>
      <c r="AR7" s="25">
        <v>26.73</v>
      </c>
      <c r="AS7" s="25">
        <v>1.34</v>
      </c>
      <c r="AT7" s="25">
        <v>97.09</v>
      </c>
      <c r="AU7" s="25">
        <v>75.489999999999995</v>
      </c>
      <c r="AV7" s="25">
        <v>559.16</v>
      </c>
      <c r="AW7" s="25">
        <v>510.72</v>
      </c>
      <c r="AX7" s="25">
        <v>528.11</v>
      </c>
      <c r="AY7" s="25">
        <v>300.14</v>
      </c>
      <c r="AZ7" s="25">
        <v>301.04000000000002</v>
      </c>
      <c r="BA7" s="25">
        <v>305.08</v>
      </c>
      <c r="BB7" s="25">
        <v>305.33999999999997</v>
      </c>
      <c r="BC7" s="25">
        <v>310.01</v>
      </c>
      <c r="BD7" s="25">
        <v>252.29</v>
      </c>
      <c r="BE7" s="25">
        <v>409.63</v>
      </c>
      <c r="BF7" s="25">
        <v>585.65</v>
      </c>
      <c r="BG7" s="25">
        <v>845.83</v>
      </c>
      <c r="BH7" s="25">
        <v>818.18</v>
      </c>
      <c r="BI7" s="25">
        <v>862.96</v>
      </c>
      <c r="BJ7" s="25">
        <v>566.65</v>
      </c>
      <c r="BK7" s="25">
        <v>551.62</v>
      </c>
      <c r="BL7" s="25">
        <v>585.59</v>
      </c>
      <c r="BM7" s="25">
        <v>561.34</v>
      </c>
      <c r="BN7" s="25">
        <v>538.33000000000004</v>
      </c>
      <c r="BO7" s="25">
        <v>268.07</v>
      </c>
      <c r="BP7" s="25">
        <v>104.2</v>
      </c>
      <c r="BQ7" s="25">
        <v>78.489999999999995</v>
      </c>
      <c r="BR7" s="25">
        <v>83.48</v>
      </c>
      <c r="BS7" s="25">
        <v>76.209999999999994</v>
      </c>
      <c r="BT7" s="25">
        <v>68.98</v>
      </c>
      <c r="BU7" s="25">
        <v>84.77</v>
      </c>
      <c r="BV7" s="25">
        <v>87.11</v>
      </c>
      <c r="BW7" s="25">
        <v>82.78</v>
      </c>
      <c r="BX7" s="25">
        <v>84.82</v>
      </c>
      <c r="BY7" s="25">
        <v>82.29</v>
      </c>
      <c r="BZ7" s="25">
        <v>97.47</v>
      </c>
      <c r="CA7" s="25">
        <v>195.28</v>
      </c>
      <c r="CB7" s="25">
        <v>256.27999999999997</v>
      </c>
      <c r="CC7" s="25">
        <v>268.89999999999998</v>
      </c>
      <c r="CD7" s="25">
        <v>301.52</v>
      </c>
      <c r="CE7" s="25">
        <v>334.63</v>
      </c>
      <c r="CF7" s="25">
        <v>227.27</v>
      </c>
      <c r="CG7" s="25">
        <v>223.98</v>
      </c>
      <c r="CH7" s="25">
        <v>225.09</v>
      </c>
      <c r="CI7" s="25">
        <v>224.82</v>
      </c>
      <c r="CJ7" s="25">
        <v>230.85</v>
      </c>
      <c r="CK7" s="25">
        <v>174.75</v>
      </c>
      <c r="CL7" s="25">
        <v>66.91</v>
      </c>
      <c r="CM7" s="25">
        <v>64.89</v>
      </c>
      <c r="CN7" s="25">
        <v>64.5</v>
      </c>
      <c r="CO7" s="25">
        <v>64.13</v>
      </c>
      <c r="CP7" s="25">
        <v>61.59</v>
      </c>
      <c r="CQ7" s="25">
        <v>50.29</v>
      </c>
      <c r="CR7" s="25">
        <v>49.64</v>
      </c>
      <c r="CS7" s="25">
        <v>49.38</v>
      </c>
      <c r="CT7" s="25">
        <v>50.09</v>
      </c>
      <c r="CU7" s="25">
        <v>50.1</v>
      </c>
      <c r="CV7" s="25">
        <v>59.97</v>
      </c>
      <c r="CW7" s="25">
        <v>62.35</v>
      </c>
      <c r="CX7" s="25">
        <v>65.03</v>
      </c>
      <c r="CY7" s="25">
        <v>65.11</v>
      </c>
      <c r="CZ7" s="25">
        <v>64.97</v>
      </c>
      <c r="DA7" s="25">
        <v>66.64</v>
      </c>
      <c r="DB7" s="25">
        <v>77.73</v>
      </c>
      <c r="DC7" s="25">
        <v>78.09</v>
      </c>
      <c r="DD7" s="25">
        <v>78.010000000000005</v>
      </c>
      <c r="DE7" s="25">
        <v>77.599999999999994</v>
      </c>
      <c r="DF7" s="25">
        <v>77.3</v>
      </c>
      <c r="DG7" s="25">
        <v>89.76</v>
      </c>
      <c r="DH7" s="25">
        <v>58.85</v>
      </c>
      <c r="DI7" s="25">
        <v>34.1</v>
      </c>
      <c r="DJ7" s="25">
        <v>35.83</v>
      </c>
      <c r="DK7" s="25">
        <v>37.25</v>
      </c>
      <c r="DL7" s="25">
        <v>38.29</v>
      </c>
      <c r="DM7" s="25">
        <v>45.85</v>
      </c>
      <c r="DN7" s="25">
        <v>47.31</v>
      </c>
      <c r="DO7" s="25">
        <v>47.5</v>
      </c>
      <c r="DP7" s="25">
        <v>48.41</v>
      </c>
      <c r="DQ7" s="25">
        <v>50.02</v>
      </c>
      <c r="DR7" s="25">
        <v>51.51</v>
      </c>
      <c r="DS7" s="25">
        <v>53.05</v>
      </c>
      <c r="DT7" s="25">
        <v>59.02</v>
      </c>
      <c r="DU7" s="25">
        <v>66.239999999999995</v>
      </c>
      <c r="DV7" s="25">
        <v>67.13</v>
      </c>
      <c r="DW7" s="25">
        <v>66.33</v>
      </c>
      <c r="DX7" s="25">
        <v>14.13</v>
      </c>
      <c r="DY7" s="25">
        <v>16.77</v>
      </c>
      <c r="DZ7" s="25">
        <v>17.399999999999999</v>
      </c>
      <c r="EA7" s="25">
        <v>18.64</v>
      </c>
      <c r="EB7" s="25">
        <v>19.510000000000002</v>
      </c>
      <c r="EC7" s="25">
        <v>23.75</v>
      </c>
      <c r="ED7" s="25">
        <v>0.53</v>
      </c>
      <c r="EE7" s="25">
        <v>0.53</v>
      </c>
      <c r="EF7" s="25">
        <v>0.2</v>
      </c>
      <c r="EG7" s="25">
        <v>0.08</v>
      </c>
      <c r="EH7" s="25">
        <v>0.42</v>
      </c>
      <c r="EI7" s="25">
        <v>0.52</v>
      </c>
      <c r="EJ7" s="25">
        <v>0.47</v>
      </c>
      <c r="EK7" s="25">
        <v>0.4</v>
      </c>
      <c r="EL7" s="25">
        <v>0.36</v>
      </c>
      <c r="EM7" s="25">
        <v>0.56999999999999995</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109</v>
      </c>
      <c r="E13" t="s">
        <v>108</v>
      </c>
      <c r="F13" t="s">
        <v>108</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2023-12-05T00:47:05Z</dcterms:created>
  <dcterms:modified xsi:type="dcterms:W3CDTF">2024-01-19T05:41:06Z</dcterms:modified>
  <cp:category/>
</cp:coreProperties>
</file>